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Uporabnik\Desktop\OBJAVA STRGŠ MB\"/>
    </mc:Choice>
  </mc:AlternateContent>
  <bookViews>
    <workbookView xWindow="0" yWindow="0" windowWidth="18840" windowHeight="7725" tabRatio="747"/>
  </bookViews>
  <sheets>
    <sheet name="0" sheetId="9" r:id="rId1"/>
    <sheet name="SD" sheetId="10" r:id="rId2"/>
    <sheet name="REKAPITULACIJA OPREMA" sheetId="37" r:id="rId3"/>
    <sheet name="A1-TO 1.NADSTROPJE" sheetId="45" r:id="rId4"/>
    <sheet name="A2-TO 2.NADSTROPJE" sheetId="46" r:id="rId5"/>
    <sheet name="B1-NO 1.NADSTROPJE" sheetId="47" r:id="rId6"/>
    <sheet name="B2-NO 2.NADSTROPJE" sheetId="48" r:id="rId7"/>
  </sheets>
  <definedNames>
    <definedName name="__xlnm_Print_Area_6" localSheetId="3">#REF!</definedName>
    <definedName name="__xlnm_Print_Area_6" localSheetId="4">#REF!</definedName>
    <definedName name="__xlnm_Print_Area_6" localSheetId="5">#REF!</definedName>
    <definedName name="__xlnm_Print_Area_6" localSheetId="6">#REF!</definedName>
    <definedName name="__xlnm_Print_Area_6">#REF!</definedName>
    <definedName name="__xlnm_Print_Area_6_1" localSheetId="3">#REF!</definedName>
    <definedName name="__xlnm_Print_Area_6_1" localSheetId="4">#REF!</definedName>
    <definedName name="__xlnm_Print_Area_6_1" localSheetId="5">#REF!</definedName>
    <definedName name="__xlnm_Print_Area_6_1" localSheetId="6">#REF!</definedName>
    <definedName name="__xlnm_Print_Area_6_1">#REF!</definedName>
    <definedName name="cena_skupaj_v__">"$#REF!.$#REF!$#REF!"</definedName>
    <definedName name="cena_skupaj_v___4">"#ref!"</definedName>
    <definedName name="cena_skupaj_v_€" localSheetId="3">#REF!</definedName>
    <definedName name="cena_skupaj_v_€" localSheetId="4">#REF!</definedName>
    <definedName name="cena_skupaj_v_€" localSheetId="5">#REF!</definedName>
    <definedName name="cena_skupaj_v_€" localSheetId="6">#REF!</definedName>
    <definedName name="cena_skupaj_v_€" localSheetId="2">#REF!</definedName>
    <definedName name="cena_skupaj_v_€">#REF!</definedName>
    <definedName name="Excel_BuiltIn_Print_Area_6">"#ref!"</definedName>
    <definedName name="Excel_BuiltIn_Print_Titles">"$#REF!.$A$1:$AMJ$6"</definedName>
    <definedName name="_xlnm.Print_Area" localSheetId="3">'A1-TO 1.NADSTROPJE'!$A$1:$G$139</definedName>
    <definedName name="_xlnm.Print_Area" localSheetId="4">'A2-TO 2.NADSTROPJE'!$A$1:$G$131</definedName>
    <definedName name="_xlnm.Print_Area" localSheetId="5">'B1-NO 1.NADSTROPJE'!$A$1:$G$72</definedName>
    <definedName name="_xlnm.Print_Area" localSheetId="6">'B2-NO 2.NADSTROPJE'!$A$1:$G$68</definedName>
    <definedName name="_xlnm.Print_Area" localSheetId="2">'REKAPITULACIJA OPREMA'!$A$1:$G$16</definedName>
    <definedName name="_xlnm.Print_Area" localSheetId="1">SD!$A$2:$D$54</definedName>
    <definedName name="Print_Area" localSheetId="3">'A1-TO 1.NADSTROPJE'!$A$1:$G$138</definedName>
    <definedName name="Print_Area" localSheetId="4">'A2-TO 2.NADSTROPJE'!$A$1:$G$131</definedName>
    <definedName name="Print_Area" localSheetId="5">'B1-NO 1.NADSTROPJE'!$A$1:$G$72</definedName>
    <definedName name="Print_Area" localSheetId="6">'B2-NO 2.NADSTROPJE'!$A$1:$G$68</definedName>
    <definedName name="Print_Area" localSheetId="2">'REKAPITULACIJA OPREMA'!$A$1:$F$13</definedName>
    <definedName name="Print_Titles" localSheetId="3">'A1-TO 1.NADSTROPJE'!$18:$20</definedName>
    <definedName name="Print_Titles" localSheetId="4">'A2-TO 2.NADSTROPJE'!$11:$13</definedName>
    <definedName name="Print_Titles" localSheetId="5">'B1-NO 1.NADSTROPJE'!$13:$15</definedName>
    <definedName name="Print_Titles" localSheetId="6">'B2-NO 2.NADSTROPJE'!$11:$13</definedName>
    <definedName name="_xlnm.Print_Titles" localSheetId="3">'A1-TO 1.NADSTROPJE'!$18:$20</definedName>
    <definedName name="_xlnm.Print_Titles" localSheetId="4">'A2-TO 2.NADSTROPJE'!$11:$13</definedName>
    <definedName name="_xlnm.Print_Titles" localSheetId="5">'B1-NO 1.NADSTROPJE'!$13:$15</definedName>
    <definedName name="_xlnm.Print_Titles" localSheetId="6">'B2-NO 2.NADSTROPJE'!$11:$13</definedName>
    <definedName name="Z_4FBE5E82_BFC8_485B_B310_85936BFAFAF7_.wvu.PrintTitles_1">0</definedName>
    <definedName name="Z_4FBE5E82_BFC8_485B_B310_85936BFAFAF7_.wvu.PrintTitles_1_1">0</definedName>
    <definedName name="Z_4FBE5E82_BFC8_485B_B310_85936BFAFAF7_.wvu.PrintTitles_1_1_1">0</definedName>
    <definedName name="Z_4FBE5E82_BFC8_485B_B310_85936BFAFAF7_.wvu.PrintTitles_2">0</definedName>
    <definedName name="Z_4FBE5E82_BFC8_485B_B310_85936BFAFAF7_.wvu.PrintTitles_2_1">0</definedName>
    <definedName name="Z_4FBE5E82_BFC8_485B_B310_85936BFAFAF7_.wvu.PrintTitles_3">0</definedName>
    <definedName name="Z_4FBE5E82_BFC8_485B_B310_85936BFAFAF7_.wvu.PrintTitles_4">0</definedName>
    <definedName name="Z_4FBE5E82_BFC8_485B_B310_85936BFAFAF7_.wvu.PrintTitles_5">0</definedName>
    <definedName name="Z_4FBE5E82_BFC8_485B_B310_85936BFAFAF7_.wvu.PrintTitles_6">0</definedName>
    <definedName name="Z_6F062248_1D3E_4D6F_A889_90DFA04C3ECD_.wvu.PrintTitles_1">0</definedName>
    <definedName name="Z_6F062248_1D3E_4D6F_A889_90DFA04C3ECD_.wvu.PrintTitles_1_1">0</definedName>
    <definedName name="Z_6F062248_1D3E_4D6F_A889_90DFA04C3ECD_.wvu.PrintTitles_1_1_1">0</definedName>
    <definedName name="Z_6F062248_1D3E_4D6F_A889_90DFA04C3ECD_.wvu.PrintTitles_2">0</definedName>
    <definedName name="Z_6F062248_1D3E_4D6F_A889_90DFA04C3ECD_.wvu.PrintTitles_2_1">0</definedName>
    <definedName name="Z_6F062248_1D3E_4D6F_A889_90DFA04C3ECD_.wvu.PrintTitles_3">0</definedName>
    <definedName name="Z_6F062248_1D3E_4D6F_A889_90DFA04C3ECD_.wvu.PrintTitles_4">0</definedName>
    <definedName name="Z_6F062248_1D3E_4D6F_A889_90DFA04C3ECD_.wvu.PrintTitles_5">0</definedName>
    <definedName name="Z_6F062248_1D3E_4D6F_A889_90DFA04C3ECD_.wvu.PrintTitles_6">0</definedName>
    <definedName name="Z_B592B312_8AFF_4588_8176_0A7794332EC7_.wvu.PrintTitles_1">0</definedName>
    <definedName name="Z_B592B312_8AFF_4588_8176_0A7794332EC7_.wvu.PrintTitles_1_1">0</definedName>
    <definedName name="Z_B592B312_8AFF_4588_8176_0A7794332EC7_.wvu.PrintTitles_1_1_1">0</definedName>
    <definedName name="Z_B592B312_8AFF_4588_8176_0A7794332EC7_.wvu.PrintTitles_2">0</definedName>
    <definedName name="Z_B592B312_8AFF_4588_8176_0A7794332EC7_.wvu.PrintTitles_2_1">0</definedName>
    <definedName name="Z_B592B312_8AFF_4588_8176_0A7794332EC7_.wvu.PrintTitles_3">0</definedName>
    <definedName name="Z_B592B312_8AFF_4588_8176_0A7794332EC7_.wvu.PrintTitles_4">0</definedName>
    <definedName name="Z_B592B312_8AFF_4588_8176_0A7794332EC7_.wvu.PrintTitles_5">0</definedName>
    <definedName name="Z_B592B312_8AFF_4588_8176_0A7794332EC7_.wvu.PrintTitles_6">0</definedName>
  </definedNames>
  <calcPr calcId="181029" fullPrecision="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48" l="1"/>
  <c r="G59" i="48"/>
  <c r="G52" i="48"/>
  <c r="G47" i="48"/>
  <c r="G66" i="48" s="1"/>
  <c r="G6" i="48" s="1"/>
  <c r="G34" i="48"/>
  <c r="G30" i="48"/>
  <c r="G26" i="48"/>
  <c r="G22" i="48"/>
  <c r="G37" i="48" s="1"/>
  <c r="G5" i="48" s="1"/>
  <c r="G8" i="48" s="1"/>
  <c r="G10" i="37" s="1"/>
  <c r="C6" i="48"/>
  <c r="C5" i="48"/>
  <c r="G67" i="47"/>
  <c r="G64" i="47"/>
  <c r="G70" i="47" s="1"/>
  <c r="G7" i="47" s="1"/>
  <c r="G51" i="47"/>
  <c r="G44" i="47"/>
  <c r="G37" i="47"/>
  <c r="G54" i="47" s="1"/>
  <c r="G6" i="47" s="1"/>
  <c r="G27" i="47"/>
  <c r="G5" i="47" s="1"/>
  <c r="G24" i="47"/>
  <c r="C7" i="47"/>
  <c r="C6" i="47"/>
  <c r="C5" i="47"/>
  <c r="G124" i="46"/>
  <c r="G112" i="46"/>
  <c r="G100" i="46"/>
  <c r="G88" i="46"/>
  <c r="G131" i="46" s="1"/>
  <c r="G7" i="46" s="1"/>
  <c r="G74" i="46"/>
  <c r="G67" i="46"/>
  <c r="G77" i="46" s="1"/>
  <c r="G6" i="46" s="1"/>
  <c r="G48" i="46"/>
  <c r="G36" i="46"/>
  <c r="G24" i="46"/>
  <c r="C7" i="46"/>
  <c r="C6" i="46"/>
  <c r="C5" i="46"/>
  <c r="G129" i="45"/>
  <c r="G117" i="45"/>
  <c r="G105" i="45"/>
  <c r="G137" i="45" s="1"/>
  <c r="G8" i="45" s="1"/>
  <c r="G88" i="45"/>
  <c r="G95" i="45" s="1"/>
  <c r="G7" i="45" s="1"/>
  <c r="G75" i="45"/>
  <c r="G68" i="45"/>
  <c r="G78" i="45" s="1"/>
  <c r="G6" i="45" s="1"/>
  <c r="G50" i="45"/>
  <c r="G35" i="45"/>
  <c r="G58" i="45" s="1"/>
  <c r="G5" i="45" s="1"/>
  <c r="G10" i="45" s="1"/>
  <c r="G13" i="45" s="1"/>
  <c r="G6" i="37" s="1"/>
  <c r="C8" i="45"/>
  <c r="C7" i="45"/>
  <c r="C6" i="45"/>
  <c r="C5" i="45"/>
  <c r="G57" i="46" l="1"/>
  <c r="G5" i="46" s="1"/>
  <c r="G9" i="46" s="1"/>
  <c r="G7" i="37" s="1"/>
  <c r="G8" i="37" s="1"/>
  <c r="G9" i="47"/>
  <c r="G11" i="47" s="1"/>
  <c r="G9" i="37" s="1"/>
  <c r="G11" i="37" s="1"/>
  <c r="G13" i="37" l="1"/>
  <c r="G15" i="37" s="1"/>
</calcChain>
</file>

<file path=xl/sharedStrings.xml><?xml version="1.0" encoding="utf-8"?>
<sst xmlns="http://schemas.openxmlformats.org/spreadsheetml/2006/main" count="529" uniqueCount="327">
  <si>
    <t>OPIS IZDELKA</t>
  </si>
  <si>
    <t>količina</t>
  </si>
  <si>
    <t>cena v € /enota</t>
  </si>
  <si>
    <t>cena skupaj v €</t>
  </si>
  <si>
    <t>SPLOŠNA DOLOČILA</t>
  </si>
  <si>
    <t>Proizvajalec:</t>
  </si>
  <si>
    <t>Tip:</t>
  </si>
  <si>
    <t>Kataloška številka</t>
  </si>
  <si>
    <t>Opombe:</t>
  </si>
  <si>
    <t>kom</t>
  </si>
  <si>
    <t>Vrsta projekta:</t>
  </si>
  <si>
    <t>Številka projekta:</t>
  </si>
  <si>
    <t>Vsebina mape:</t>
  </si>
  <si>
    <t>Vrsta gradnje:</t>
  </si>
  <si>
    <t>Objekt in lokacija:</t>
  </si>
  <si>
    <t>Datum iztisa:</t>
  </si>
  <si>
    <t>Investitor:</t>
  </si>
  <si>
    <t>Vrsta projektne dokumentacije:</t>
  </si>
  <si>
    <t xml:space="preserve">Za projektantsko podjetje: </t>
  </si>
  <si>
    <t>žig podjetja:</t>
  </si>
  <si>
    <t>Odgovorni projektant:</t>
  </si>
  <si>
    <t>evidentirana pri projektantu:</t>
  </si>
  <si>
    <t>kraj:</t>
  </si>
  <si>
    <t>datum:</t>
  </si>
  <si>
    <t>OPOMBA</t>
  </si>
  <si>
    <t>Enotna cena mora vsebovati:</t>
  </si>
  <si>
    <t>&gt;vsa potrebna pripravljalna dela</t>
  </si>
  <si>
    <t>&gt;vsa potrebna merjenja</t>
  </si>
  <si>
    <t>&gt;vse potrebne transporte do mesta vgrajevanja</t>
  </si>
  <si>
    <t>&gt;skladiščenje materiala na gradbišču</t>
  </si>
  <si>
    <t>&gt;vse potrebno delo do končnega izdelka</t>
  </si>
  <si>
    <t>&gt;vsa potrebna pomožna sredstva na objektu kot so lestve, delovni odri…</t>
  </si>
  <si>
    <t>&gt;usklajevanje z osnovnim načrtom in posvetovanje s projektantom</t>
  </si>
  <si>
    <t>&gt;plačilo komunalnih prispevkov za stalno deponijo</t>
  </si>
  <si>
    <t>&gt;preizkušanje kvalitete materiala, ki se vgrajuje in dokazovanje kvalitete z atesti</t>
  </si>
  <si>
    <t>&gt;popravilo eventualne škode povzročene ostalim izvajalcem</t>
  </si>
  <si>
    <t>&gt;čiščenje in odvoz odvečnega materiala v stalno deponijo</t>
  </si>
  <si>
    <t>&gt;obračuni se izdelajo po dejanskih količinah</t>
  </si>
  <si>
    <t>&gt;evidentiranje, zaščita in prestavitev komunalnih vodov</t>
  </si>
  <si>
    <t>OPOMBA: Izvajalec mora pri pripravi ponudbe upoštevati ter pri izvedbi zagotavljati :</t>
  </si>
  <si>
    <t>►</t>
  </si>
  <si>
    <t>vso razpisno dokumentacijo (načrte PGD in PZI)</t>
  </si>
  <si>
    <t>vsa potrebna pripravljalna dela za gradbena dela</t>
  </si>
  <si>
    <t>vsa potrebna merjenja</t>
  </si>
  <si>
    <t>vse potrebne transporte do mesta vgrajevanja</t>
  </si>
  <si>
    <t>skladiščenje materiala na gradbišču</t>
  </si>
  <si>
    <t>vso potrebno delo za dokončanje izdelka</t>
  </si>
  <si>
    <t>vsa potrebna pomožna sredstva na objektu kot so lestve, odri ...</t>
  </si>
  <si>
    <t>usklajevanje z osnovnim načrtom in posvetovanje s projektantom preiskušnje kvalitete materiala, ki se vgrajuje in dokazovanje kvalitete z atesti</t>
  </si>
  <si>
    <t>popravilo eventuelne škode povzročene ostalim izvajalcem</t>
  </si>
  <si>
    <t>čiščenje in odvoz odvečnega materiala v stalno deponijo</t>
  </si>
  <si>
    <t>plačilo komunalnih prispevkov za stalno deponijo</t>
  </si>
  <si>
    <t>ozemljitev vseh ALU in jeklenih elementov</t>
  </si>
  <si>
    <t>pri sistemih avtomatike mora zagotavljati kompletni elektro-instalacijski sistem za končno delovanje proizvodov.</t>
  </si>
  <si>
    <t>nadzor in koordinacijo izvedbe vseh elektro napeljav, ki so predmet končne instalacije proizvoda ( senčila, vrata, okna,…)</t>
  </si>
  <si>
    <t>Delovne odre višine do 2 m je potrebno zajeti v cenah posameznih postavk in se ne obračunavajo posebej!</t>
  </si>
  <si>
    <t>Vsa delovne stroje za dvigovanje bremen in delovne košare za dostope do delovišč je potrebno zajeti v cenah posameznih postavk in se ne obračunavajo posebej!</t>
  </si>
  <si>
    <t>OPOZORILO!</t>
  </si>
  <si>
    <t>MOREBITNE RAZLIKE ALI ODSTOPANJA MED ARHITEKTURNIMI, DETAJLNIMI IN PREGLEDNIMI NAČRTI JE POTREBNO PREGLEDATI IN USKLADITI S PROJEKTANTSKIM PODJETJEM STYRIA ARHITEKTURA d.o.o.</t>
  </si>
  <si>
    <t>IZVAJALEC MORA SKLADNO Z ZAKONOM O GRADITVI OBJEKTOV (ZGO) TER ZAKONOM O GRADBENIH PROIZVODIH VGRAJEVATI USTREZNE GRADBENE PROIZVODE Z VNAPREJ IZDELANIMI DELAVNIŠKIMI NAČRTI, KI MORAJO BITI POTRJENI S STRANI PROJEKTANTA.</t>
  </si>
  <si>
    <t>ODGOVORNI VODJE PROJEKTA SI PRIDRŽUJE PRAVICO DO SPREMEMB IN DOPOLNITEV IZVEDBE DETAJLOV OBRTNIŠKIH DEL V KOLIKOR IZVAJALEC LE TEH ZARADI OBJEKTIVNIH RAZLOGOV NE MORE IZVAJATI SKLADNO S PROJEKTOM PZI.</t>
  </si>
  <si>
    <t>OKOLIŠČINE NEUSKLAJENOSTI IZVAJALCEV IN PODIZVAJALCEV TER ODSTOPANJA OD OSNOVNIH NAVODIL PROJEKTA PZI NISO OBJEKTIVNI RAZLOGI ZA SPREMEMBO DETAJLOV !</t>
  </si>
  <si>
    <t>VSI ARHITEKTURNI, DETAJLNI IN PREGLEDNI NAČRTI IZDELANI S STRANI IZVAJALCA VELJAJO OD PISNEGA DOVOLJENJA IN TRAJAJO DO PREKLICA LE TEH S STRANI ODGOVORNEGA ARHITEKTA ALI PROJEKTANTA.</t>
  </si>
  <si>
    <t xml:space="preserve">Projekt za razpis
(v nadaljevanju PZR)
</t>
  </si>
  <si>
    <t>Projekt za razpis
(v nadaljevanju PZR)</t>
  </si>
  <si>
    <t xml:space="preserve">Styria arhitektura d.o.o. 
Cankarjeva ul. 6E, 
2000 Maribor
</t>
  </si>
  <si>
    <t xml:space="preserve">Styria arhitektura d.o.o. </t>
  </si>
  <si>
    <t>Maribor</t>
  </si>
  <si>
    <t>David Mišič u.d.i.a.</t>
  </si>
  <si>
    <t>skupaj</t>
  </si>
  <si>
    <t>Za potrebe popisa se za udeležence pri graditvi objekta uporabljajo
naslednje okrajšave:
OVP: odgovorni vodja projekta,
ON: odgovorni nadzornik
OPA: odgovorni projektant arhitekture
OPGK: odgovorni projektant gradbenih konstrukcij
OP: odgovorni projektant
Vsi projekti z načrti in vsemi grafičnimi prilogami, kot tudi ves
tekstovni del, vsa poročila in vsi opisi ter sheme so sestavni del tega
popisa del in jih mora ponudnik obvezno upoštevati pri sami izdelavi ponudbe. Navedene načrte, grafične priloge, ves tekstualni del, vsa poročila, vsa poročila in vsi opisi ter sheme mora ponudnik upoštevati tudi če se besedilo popisa ne sklicuje na konkretne sheme.</t>
  </si>
  <si>
    <t>V SKLADU Z 84. ČELNOM ZGO IZVAJALEC MORA PRED PRIČETKOM DEL OBVEZNO PREVERITI VSE MERE NA OBJEKTU!</t>
  </si>
  <si>
    <t>IZVAJALEC MORA PREDATI V PREGLED IN POTRDITEV VZORCE VSEH VGRAJENIH MATERIALOV IN PRODUKTOV (NPR. TLAKI, FINALNE OBDELAVE, ....). ŠTEVILO VZORCEV DOGOVORI Z OVP IN ON, V KOLIKOR Z RAZPISOM ZA IZBOR IZVAJALCA.
ŠTEVILO NI TOČNO DOLOČENO. STROŠEK IZDELAVE DELAVNIŠKIH NAČRTOV IN IZDELAVE VZORCEV IZVAJALEC UPOŠTEVA V POSAMEZNIH POSTAVKAH POPISA. PRED ZAČETKOM IZVAJANJA VSEH DEL JE POTREBNO PREVERITI OBMOČJA DILATACIJ.</t>
  </si>
  <si>
    <t xml:space="preserve">PODLAGA ZA IZVEDBO SO DELAVNIŠKI NAČRTI, IZDELANI IZ STRANI IZVAJALCA IN POTRJENI IZ STRANI OVP, OPA. ODLAGA ZA IZVEDBO DELAVNIŠKIH NAČRTOV SO SHEME IZ POSAMIČNIH NAČRTOV. 
ZA ZAMUDE PRI IZDELAVI DETAJLOV, KI JIH IZVAJALEC ZAGREŠI ZARADI IZVEDBENIH NAČRTOV, KI NE USTREZAJO POPISU DEL ALI ZARADI ZAVLAČEVANJA Z IZDELAVO DELAVNIŠKIH NAČRTOV, IZVAJALEC NE MORE ZAHTEVATI PODALJŠANJE ROKA ZA DOKONČANJE DEL. OBVEZA IZVAJALCA JE, DA POTREBNO DELAVNIŠKO DOKUMENTACIJO PRAVOČASNO PREDLOŽI V KONTROLO IN POTRDITEV OPA, OVP IN ON, IZROČI VSEM TREM NAVEDENIM OSEBAM DOKONČNO POTRJENE NAČRTE, TER POTREBNI ČAS ZA IZDELAVO IN POTRDITEV UPOŠTEVA V TERMINSKEM PLANU.
V PRIMERU NEJASNOSTI JE IZVAJALEC DEL OZ. PONUDNIK, ŽE V ČASU IZDELOVANJA PONUDBE DOLŽAN POSTAVITI OVP ZAHTEVO PO POJASNITVI NA NAČIN, KI JE V SKLADU Z IZVAJANJEM JAVNEGA RAZPISA. IZMERE SO IZVEDENE SKLADNO Z GN NORMAMI.
Dela je treba izvajati po določilih veljavnih tehničnih predpisov in skladno z obveznimi standardi in z Uredba o zagotavljanju varnostni in zdravja pri delu na začasnih in premičnih gradbiščih (Ur.l.RS št. 83/05).
</t>
  </si>
  <si>
    <r>
      <t xml:space="preserve">  </t>
    </r>
    <r>
      <rPr>
        <i/>
        <sz val="9"/>
        <color indexed="8"/>
        <rFont val="NewsGoth Cn BT"/>
        <family val="2"/>
      </rPr>
      <t>osebni žig:</t>
    </r>
  </si>
  <si>
    <t>Pri prirpavi ponudbe in izvedbi je potrebno upoštevati tudi navodila, pogoje in podatke dobaviteljaali proizvajalca materiala oz izdelka ter v ceni na enoto zagotoviti ves potrebni material, za funkcionalno izvedbo posameznega izdelka.</t>
  </si>
  <si>
    <t xml:space="preserve">OSTALE STORITVE
V ceno na enoto je potrebno zajeti vse stroške pripravljalnih in zaključnih del, t.j. vsa dela vezana na odpiranje in varovanje gradbišča, varno delo, uporabo varnih in namenskih pripomočkov dela, tekoče in končno čiščenje gradbišča, kontrole in atestiranja opravljenih del, meritev, dokazovanje garancij.
Vse potrebne transportne stroške, t.j. stroškov prevozov, nakladanja, razkladanja opreme in materiala, zavarovanja gradbišča in opreme, stroški taks.
Zagotoviti šolanje uporabnikov in tehnične službe z izvedbo preverbe znanja in usposobljenosti za ravnanje z vgrajenimi napravami, stropji, opremo in vgrajenimi materiali.
Zagotoviti tlačne preizkuse vodovodne instalacije ter odtočne kanalizacije, dezinfekcija vodovodne instalacije. </t>
  </si>
  <si>
    <t>Zagotoviti izdelave elaboratov izvršilne tehnične dokumentacije kabelske kanalizacije in ostalih podzemnih vodov, kjer je osnova  geodetski posnetek.
Izdelavo PID-ov z uporabo obstoječih elaboratov izvršilno tehnične dokumentacije. Vnos sprememb v obstoječo izvršilno tehnično dokumentacijo. Storitve raznih komunalnih in drugih organizacij. Stroški nadzora posameznih soglasjedajalcev. Tehnični nadzor upravljalca/soglasjedajalca in koordinacija generalnega izvajalca s sogalsjedajalcem in poasameznimi podizvajalci.
Priprava in organizacija gradbišča.</t>
  </si>
  <si>
    <t>PRED ZAČETKOM IZVAJANJA DEL TER VGRAJEVANJA  PROIZVODOV MORA IZVAJALEC OBVEZNO PRIDOBITI PISNO POTRDITEV, DELAVNIŠKIH NAČRTOV, SKIC IN DETAJLOV ODGOVORNEGA VODJE PROJEKTA ( Styria arhitektura d.o.o.) ODGOVORNEGA NADZORNIKA ! V KOLIKOR ZARADI VRSTE GRADBENEGA PROIZVODA DELAVNIŠKE DOKUMENTACIJE IZVAJALEC NE MORE ZAGOTOVITI JE OBVEZNO IZDELATI VZOREZ NA GRADBIŠČU, KI GA POTRDITA ODGOVORNI VODJA PROJEKTA ( Styria arhitektura d.o.o.) TER ODGOVORNI NADZORNIK Z VPISOM V DNEVNIK !
VSAJ V ENI OD VSEH POSTAVK JE POTREBNO ZAJETI ŠE VSE OSTALO IZ SPLOŠNIH RAZPISNIH POGOJEV ZA IZBOR IZVAJALCA, KAR S TEM POPISOM NI POSEBAJ DEFINIRANO ALI ZAJETO</t>
  </si>
  <si>
    <t>V CENI POSAMEZNIH POSTAVK JE ZAJETI VSE ELEMENTE, KI SO NAVEDENE V OPISU, NE GLEDE NA RAZLIČNOST ZAHTEVANIH OBRTNIŠKIH (GRADBENIH) DEL, RAZEN KJER JE EKSPLICITNO NAVEDENO, DA SO DOLOČENI ELEMENTI ZAJETI V DRUGI POSTAVKI OZ. PRI DRUGIH DELIH. VSI STANDARDI, KI SO NAVEDENI PRI POSAMEZNIH DELIH SE UPOŠTEVAJO V PRIMERU, DA JE DOLOČEN MATERIAL ALI STORITEV V POSAMEZNIH OPISNIH
POSTAVKAH ZAJETE, V NASPROTNEM PRIMERU SO BREZPREDMETNI. ČE PA JE V POSAMEZNI POSTAVKI NAVEDEN DRUGAČEN STANDARD KOT PRI SPLOŠNIH OPISIH, POTEM JE POTREBNO UPOŠTEVATI STANDARD, KI JE NAVEDEN V POSAMEZNI POSTAVKI POPISA OZ. STANDARD, KI PREDPISUJE VIŠJO KVALITETO.</t>
  </si>
  <si>
    <t>POPIS DEL JE IZDELAN V PROGRAMSKI OPREMI MICROSOFT EXCEL 2010 in S TEM BERLJIV V STANDARDNI PROGRAMSKI OPREMI, TUDI NA PRIMER V OPEN OFFICE, KI JE ZASTONJ. VSE CELICE SO BERLJIVE IN KLJUB ZAKLENITVI JIH JE MOŽNO RAZŠIRITI. PRAV TAKO JE MOŽNO POSAMEZNE CELICE KOPIRATI, V KOLIKOR VAŠA PROGRAMSKA OPREMA NE PRIKAZUJE PRAVILNO BERLJIVIH ZNAKOV.
PRI ODDAJI PONUDBE NAROČNIKU JE IZVAJALEC JE DOLŽAN SAM PREVERITI ZMNOŽKE IN SEŠTEVKE TER PRENOSE LE TEH V REKAPITULACIJO.
PONUDNIK, SE S PRIPRAVO TE PONUDBE OBVEZUJE, DA JE PREBRAL VSE CELICE CELOTNE DATOTEK, VKLJUČNO Z VSEMI POSTAVKAMI IN SPLOŠNIMI NAVODILI ALI DOLOČILI, PRAV TAKO SE PONUDNIK OBVEZUJE, DA BO V PRIMERU, DA BO IZBRAN UPOŠTEVAL VSA DOLOČILA, NAVODILA IN POSTAVKE TEGA POPISA DEL.</t>
  </si>
  <si>
    <t>12630 - Stavba za izobraževanje in znanstvenoraziskovalno delo</t>
  </si>
  <si>
    <t>OPREMA SKUPAJ Z DDV</t>
  </si>
  <si>
    <t>DDV 22%</t>
  </si>
  <si>
    <t>OPREMA SKUPAJ:</t>
  </si>
  <si>
    <t>NETIPSKA OPREMA</t>
  </si>
  <si>
    <t>REKAPITULACIJA</t>
  </si>
  <si>
    <t>REKAPITULACIJA OPREME</t>
  </si>
  <si>
    <t>Druga oprema skupaj:</t>
  </si>
  <si>
    <t>sedežna garnitura - kvač v obliki L</t>
  </si>
  <si>
    <t>Dobava sedežne garniture po načrtu opreme, PZI</t>
  </si>
  <si>
    <t>Opis:</t>
  </si>
  <si>
    <t>Dobava in montaža tipske opreme z oznako: TO/K z tehničnimi karakteristikami po shemi PZI - projekt notranje opreme.</t>
  </si>
  <si>
    <t>TO/K - sedežna garnitura</t>
  </si>
  <si>
    <t>Druga oprema pod oznako TO/K - sedežna garnitura</t>
  </si>
  <si>
    <t>A.4.4</t>
  </si>
  <si>
    <t>obešala, učilnice, dolžine 5 m'</t>
  </si>
  <si>
    <t>Dobava in montaža sistemov za obešanje po načrtu opreme, PZI</t>
  </si>
  <si>
    <t>Bela šolska tabla dimentzij 250/120, projekcija z interaktivnim projektorjem.</t>
  </si>
  <si>
    <t>Bela šolska tabla dimentzij 200/120, projekcija z interaktivnim projektorjem.</t>
  </si>
  <si>
    <t>Dobava in montaža šolskih tabl po načrtu opreme, PZI</t>
  </si>
  <si>
    <t>Dobava in montaža tipske opreme z oznako: TO/TB z tehničnimi karakteristikami po shemi PZI - projekt notranje opreme.
Vključno z črtami za učilnice z specifičnimi zahtevami kot so (1., 2., 3. R, Glasbena učilnica, Učiil. Matematika  itd.)</t>
  </si>
  <si>
    <t>TO/TB - šolske table</t>
  </si>
  <si>
    <t>Druga oprema pod oznako TO/TB - šolske table</t>
  </si>
  <si>
    <t>TO/TB</t>
  </si>
  <si>
    <t>Proizvod kot naprimer: EKI Kranj</t>
  </si>
  <si>
    <t>Dobava montaž in vgradnja koša po načrtih arhitekture PZI, 
prašno barvan RAL 9016 .
Koš za odpadke, mrežasti  fi 295x V 355
Barva: Ral 9016 - bela
Volumen 20 l</t>
  </si>
  <si>
    <t>TO/DO-04.1</t>
  </si>
  <si>
    <t>Dobava montaž in vgradnja koša po načrtih arhitekture PZI, izdelan iz 1mm debele pločevine,
prašno barvan RAL 9016 - st z tremi prekati 1x pol krog/ 2x četrtinka kroga vključno z pokrovom in nadpisi o vrsti odpadka. 
Izdelek kot naprimer EKI KRANJ - Baronica
Koš ima snemljiv pokrov, in izvlečne prekate za ločeno zbiranje odpatkov (embalaža, papir, ostalo). Prekati za ločeno zbiranje odpatkov opremljeni z ročaji za izvlek iz osnovnega korita koša.
Prekati za ločeno zbiranje v barvi RAL 9016 - ST,  prašno barvani.
Nalepke v fontu in barvi po izboru arhitekta.</t>
  </si>
  <si>
    <t>TO/DO-04</t>
  </si>
  <si>
    <t>A.4.2</t>
  </si>
  <si>
    <t>Druga oprema</t>
  </si>
  <si>
    <t>A.4</t>
  </si>
  <si>
    <t>Regali skupaj:</t>
  </si>
  <si>
    <t>Proizvod kot naprimer: Plenus CB 07</t>
  </si>
  <si>
    <t>Regal 60/60/190 cm
enokrilna vrata dvostenska izdelava trismerni zaklepni mehanizem
zaklepanje z varnostnim dvobradim ključem 4 prestavljive police (5 odlagalnih površin) standard:
izdelana v skladu s standardom DIN 4102
namenjena varovanju listin trajne vrednosti
standardna barva: svetlo siva (RAL 7035)
Zunanje mere (VxŠxG, mm):
1950 x 630x 500
Notranje mere (VxŠxG, mm):
1810 x 578 x 429
Teža (kg):
95
Police: 4 ( 30 fasciklov )
Ključavnica/zaklepanje: ključavnica na dvobradi ključ
Protipožarna varnost: DIN 4102 (varovanje papirja pred ognjem približno 30 minut)</t>
  </si>
  <si>
    <t>Dobava in montaža garderobne omare z oznako: TO/RE-04 z tehničnimi karakteristikami po shemi PZI - projekt notranje opreme.</t>
  </si>
  <si>
    <t>TO-RE/02 OVS omara  za dokumente 1960 x 600 x 595</t>
  </si>
  <si>
    <t>Regal z oznako TO/RE-05</t>
  </si>
  <si>
    <t>TO/RE-05</t>
  </si>
  <si>
    <t>A.3.3</t>
  </si>
  <si>
    <t>Regali</t>
  </si>
  <si>
    <t>A.3</t>
  </si>
  <si>
    <t>Mize skupaj:</t>
  </si>
  <si>
    <t>A.2.1</t>
  </si>
  <si>
    <t>Proizvod kot na primer: VS Puzzlee</t>
  </si>
  <si>
    <t xml:space="preserve">Dobava in montaža mize  z oznako: TO/MI-05 dobava mize s tehničnimi karakteristikami po shemi PZI - projekt notranje opreme. </t>
  </si>
  <si>
    <t>TO/MI-04 Delovna miza VS - dolžine: 1450 in širine 1450, višina 740 mm</t>
  </si>
  <si>
    <t>Miza z oznako TO/MI-05</t>
  </si>
  <si>
    <t>TO/MI-05</t>
  </si>
  <si>
    <t xml:space="preserve">Dobava in montaža mize  z oznako: TO/MI-04 dobava mize s tehničnimi karakteristikami po shemi PZI - projekt notranje opreme. </t>
  </si>
  <si>
    <t>TO/MI-04 Delovna miza VS - dolžine: 1000 in širine 700, višina 740 mm</t>
  </si>
  <si>
    <t>Miza z oznako TO/MI-04</t>
  </si>
  <si>
    <t>TO/MI-04</t>
  </si>
  <si>
    <t xml:space="preserve">Dobava in montaža mize  z oznako: TO/MI-02 dobava mize s tehničnimi karakteristikami po shemi PZI - projekt notranje opreme. </t>
  </si>
  <si>
    <t>TO/MI-02 Delovna miza VS - dolžine: 700 in širine 600, višina 740 mm</t>
  </si>
  <si>
    <t>Miza z oznako TO/MI-02</t>
  </si>
  <si>
    <t>TO/MI-02</t>
  </si>
  <si>
    <t xml:space="preserve">Dobava in montaža mize  z oznako: TO/MI-01 dobava mize s tehničnimi karakteristikami po shemi PZI - projekt notranje opreme. </t>
  </si>
  <si>
    <t>TO/MI-01 Delovna miza VS - dolžine: 130 in širine 600, višina 740 mm</t>
  </si>
  <si>
    <t>Miza z oznako TO/MI-01</t>
  </si>
  <si>
    <t>TO/MI-01</t>
  </si>
  <si>
    <t>Mize</t>
  </si>
  <si>
    <t>A.2</t>
  </si>
  <si>
    <t>Stoli skupaj:</t>
  </si>
  <si>
    <t xml:space="preserve">Oblazinjena obloga iz recikliranega poliestra (40% PE, 48% MA, 9% PU) z odpornostjo proti obrabi &gt; 50.000 obrab po standardu BS EN ISO 12947-2, odpornost barve na svetlobo &gt; 4 po standardu EN ISO 105-B02, z možnostjo čiščenja na 60°C, odpornost proti ognju po standardu EN 1021 P1&amp;2 BS 5852 part 1,crib 5.
Barva po izboru arhitekta.
</t>
  </si>
  <si>
    <t>A.1.5</t>
  </si>
  <si>
    <t xml:space="preserve">
Proizvod kot naprimer WOOD NOTES My 4611</t>
  </si>
  <si>
    <t>Stol z oznako TO/ST-06</t>
  </si>
  <si>
    <t>TO/ST-06</t>
  </si>
  <si>
    <t xml:space="preserve">
Proizvod kot naprimer Wilkhahn STEND UP</t>
  </si>
  <si>
    <t>Dobava in montaža stola z oznako: TO/S-05 dobava stola s tehničnimi karakteristikami po shemi PZI - projekta notranje opreme.</t>
  </si>
  <si>
    <t>Stol z oznako TO/ST-05</t>
  </si>
  <si>
    <t>TO/ST-05</t>
  </si>
  <si>
    <t>z možnostjo čiščenja na 60°C, odpornost proti ognju po standardu EN 1021 P1&amp;2 BS 5852 part 1, crib 5.</t>
  </si>
  <si>
    <t>odpornost barve na svetlobo &gt; 4 po standardu EN ISO 105-B02,</t>
  </si>
  <si>
    <t>Stol na fiksnem  podnožju. Kovinsko pobnožje proilagojenimi za trda.</t>
  </si>
  <si>
    <t xml:space="preserve">Dobava in montaža stola z oznako: TO/ST-01 dobava stola s tehničnimi karakteristikami po shemi PZI - projekt notranje opreme. </t>
  </si>
  <si>
    <t>A.1.4</t>
  </si>
  <si>
    <t>Stol z oznako TO/ST-02</t>
  </si>
  <si>
    <t>TO/ST-02</t>
  </si>
  <si>
    <t>A.1.2</t>
  </si>
  <si>
    <t>TO/ST-01 stol za učence; lesena školjka v učilnicah</t>
  </si>
  <si>
    <t>Stol z oznako TO/ST-01</t>
  </si>
  <si>
    <t>TO/ST-01</t>
  </si>
  <si>
    <t>A.1.1</t>
  </si>
  <si>
    <t>Stoli</t>
  </si>
  <si>
    <t>A.1</t>
  </si>
  <si>
    <t>Poleg opisa in seznama količin, morajo biti sestavni del posamezne postavke in s tem ponudbe del in cene, tudi vse zahteve in določila, ki so navedene v razdelku (zavihku) splošnih določil!</t>
  </si>
  <si>
    <t>šifra.</t>
  </si>
  <si>
    <t>zap.št.</t>
  </si>
  <si>
    <t>Tipska oprema premična skupaj:</t>
  </si>
  <si>
    <t>A</t>
  </si>
  <si>
    <t>TIPSKA OPREMA</t>
  </si>
  <si>
    <t>komplet</t>
  </si>
  <si>
    <t>Izdelava dobava in montaža netipskega kosa pohištvene opreme po zgornji evidenčni številki s tehničnimi karakteristikami po vsebini obsegu in shemi PZI - projekt notranje opreme.
Pri izdelavi je potrebno upoštevati načrt PZI-pohištvena oprema:</t>
  </si>
  <si>
    <t>NETIPSKI REGALI SKUPAJ:</t>
  </si>
  <si>
    <t>NO/RE-10</t>
  </si>
  <si>
    <t>,85</t>
  </si>
  <si>
    <r>
      <t>Regalni niz dolžine: (mere v m</t>
    </r>
    <r>
      <rPr>
        <vertAlign val="superscript"/>
        <sz val="10"/>
        <color indexed="8"/>
        <rFont val="Arial Narrow"/>
        <family val="2"/>
        <charset val="238"/>
      </rPr>
      <t>1</t>
    </r>
    <r>
      <rPr>
        <sz val="10"/>
        <color indexed="8"/>
        <rFont val="Arial Narrow"/>
        <family val="2"/>
        <charset val="238"/>
      </rPr>
      <t xml:space="preserve"> )</t>
    </r>
  </si>
  <si>
    <t>NO/RE-09  Omarni niz v učilnici</t>
  </si>
  <si>
    <t>NO/RE-09</t>
  </si>
  <si>
    <t>B.3.1</t>
  </si>
  <si>
    <t>NO/RE-07 Knjižna omara višine 1200, dolžine 250 cm</t>
  </si>
  <si>
    <t>NO/RE-07</t>
  </si>
  <si>
    <t>2,75</t>
  </si>
  <si>
    <t>NO/RE-06  Omarni niz v učilnici</t>
  </si>
  <si>
    <t>NO/RE-06</t>
  </si>
  <si>
    <t>1,8</t>
  </si>
  <si>
    <t>2,5</t>
  </si>
  <si>
    <t>NO/RE-01  Omarni niz v učilnici</t>
  </si>
  <si>
    <t>NO/RE-01</t>
  </si>
  <si>
    <t>NETIPSKI REGALI</t>
  </si>
  <si>
    <t>B.3.</t>
  </si>
  <si>
    <t>PULTI SKUPAJ:</t>
  </si>
  <si>
    <t>1,9</t>
  </si>
  <si>
    <r>
      <t>Demonsracijski pultom dolžine: (mere v m</t>
    </r>
    <r>
      <rPr>
        <vertAlign val="superscript"/>
        <sz val="10"/>
        <color indexed="8"/>
        <rFont val="Arial Narrow"/>
        <family val="2"/>
        <charset val="238"/>
      </rPr>
      <t>1</t>
    </r>
    <r>
      <rPr>
        <sz val="10"/>
        <color indexed="8"/>
        <rFont val="Arial Narrow"/>
        <family val="2"/>
        <charset val="238"/>
      </rPr>
      <t xml:space="preserve"> )</t>
    </r>
  </si>
  <si>
    <t>Izdelava dobava in montaža netipskega kosa pohištvene opreme po zgornji evidenčni številki s tehničnimi karakteristikami po vsebini obsegu in shemi PZI - projekt notranje opreme. Vključno s koritom, mešalno amrmaturno pipo ter instalacijami za priklop vode in odtoka.
Pri izdelavi je potrebno upoštevati načrt PZI-pohištvena oprema:</t>
  </si>
  <si>
    <t xml:space="preserve">NO/PT-03 Demonstracijski pultom </t>
  </si>
  <si>
    <t>NO/PT-03</t>
  </si>
  <si>
    <t>B.2.3</t>
  </si>
  <si>
    <r>
      <t>Regalni niz s pultom dolžine: (mere v m</t>
    </r>
    <r>
      <rPr>
        <vertAlign val="superscript"/>
        <sz val="10"/>
        <color indexed="8"/>
        <rFont val="Arial Narrow"/>
        <family val="2"/>
        <charset val="238"/>
      </rPr>
      <t>1</t>
    </r>
    <r>
      <rPr>
        <sz val="10"/>
        <color indexed="8"/>
        <rFont val="Arial Narrow"/>
        <family val="2"/>
        <charset val="238"/>
      </rPr>
      <t xml:space="preserve"> )</t>
    </r>
  </si>
  <si>
    <t xml:space="preserve">NO/PT-02 Regalni niz s pultom </t>
  </si>
  <si>
    <t>NO/PT-02</t>
  </si>
  <si>
    <t>B.2.2</t>
  </si>
  <si>
    <t>5,4</t>
  </si>
  <si>
    <t xml:space="preserve">NO/PT-01 Regalni niz s pultom </t>
  </si>
  <si>
    <t>NO/PT-01</t>
  </si>
  <si>
    <t>B.2.1</t>
  </si>
  <si>
    <t>PULTI</t>
  </si>
  <si>
    <t>B.2.</t>
  </si>
  <si>
    <t>NETIPSKE MIZE SKUPAJ:</t>
  </si>
  <si>
    <t>Izdelava dobava in montaža netipskega kosa pohištvene opreme po zgornji evidenčni številki s tehničnimi karakteristikami po shemi PZI - projekt notranje opreme.
Pri izdelavi je potrebno upoštevati načrt PZI-pohištvena oprema:</t>
  </si>
  <si>
    <t>NO/MI-07 Okrogla miza višine 74 cm, premera 220 cm</t>
  </si>
  <si>
    <t>NO/MI-07</t>
  </si>
  <si>
    <t>NO/MI-06 Pultna miza višine 74 cm</t>
  </si>
  <si>
    <t>NO/MI-06</t>
  </si>
  <si>
    <t>NO/MI-10a Pultna miza višine 120 cm</t>
  </si>
  <si>
    <t>NO/MI-05</t>
  </si>
  <si>
    <t>NO/MI-02 Šolska miza katedra</t>
  </si>
  <si>
    <t>NO/MI-02</t>
  </si>
  <si>
    <t>B.1.4</t>
  </si>
  <si>
    <t>NO/MI-01 Šolska miza katedra</t>
  </si>
  <si>
    <t>NO/MI-01</t>
  </si>
  <si>
    <t>NETIPSKE MIZE</t>
  </si>
  <si>
    <t>B.1.</t>
  </si>
  <si>
    <t>Pred izdelavo je izvajalec dolžan predložiti vse vzorce materialov, njihovih obdelav in oblik.</t>
  </si>
  <si>
    <t>Poleg opisa in seznama količin, morajo biti sestavni del posamezne postavke in s tem ponudbe del in cene tudi vse zahteve in določila, ki so navedene v razdelku (zavihku) splošnih določil!</t>
  </si>
  <si>
    <t>B</t>
  </si>
  <si>
    <t>B.3</t>
  </si>
  <si>
    <t>B.1</t>
  </si>
  <si>
    <t>TO/ST-02 stol za učitelje; stol v učilnicah</t>
  </si>
  <si>
    <t>Stol na vrtljivem podnožju. Kovinsko pobnožje proilagojenimi za trda.</t>
  </si>
  <si>
    <t xml:space="preserve">-5-krako zvezda podnožje iz litega aluminija, prašno barvano (M1,2) ali kromirane (M7), s koleščki za trdo ali mehko podlago,
-opremljen z rokonasloni iz jekla prašno barvano (M1,2), zgornji del rokonaslonov v polipropilenu,
-dvižen vrtiljak (gas-lift) opremljen z unikatnim 3D rocking mehanizmom pod sediščem (ergonomsko sedišče),
-ergonomska sediščna školjka iz umetne mase, barvana po barvni skali proizvajalca in barvni študiji, 
-robovi so zaobljeni, pritrditev na podnožje je nevidna,
-velikost sediščne školjke skladna z DIN EN 1729,
-sedišče in hrbtišče je oblazinjeno v kvalitetnem blagu, skladno s proizvajalčevo barvno skalo,
Barva po izboru arhitekta.
</t>
  </si>
  <si>
    <t>TO/ST-06 visoki stoli - "barski"</t>
  </si>
  <si>
    <t>Dobava sedežne vreče z oznako: TO/S-06, dobava visokih stolov s tehničnimi karakteristikami po shemi PZI - projekta notranje opreme.</t>
  </si>
  <si>
    <t>Stol z oznako TO/ST-08</t>
  </si>
  <si>
    <t>TO/ST-08 sedežna vreča</t>
  </si>
  <si>
    <t>Dobava sedežne vreče z oznako: TO/S-08, dobava vreče s tehničnimi karakteristikami po shemi PZI - projekta notranje opreme.</t>
  </si>
  <si>
    <t xml:space="preserve">dim. 145x145x74cm, 
miza za učno podjetje
-podnožje na štirih nogah, iz okroglih jeklenih cevi, ki so med seboj varjene, prašno barvane
(M2 - 063 antracit), z zaščitnimi čepki,
-delovna površina iz vezne plošče lesa bukve, barvana z nedrsečo barvo po barvni skali proizvajalca (H2 - 023 light grey)
-robovi so zaobljeni, pritrditev na podnožje je nevidna,
-velikost skladna z DIN EN 1729,
-velikost skladna z DIN ISO 5970 in CEN
</t>
  </si>
  <si>
    <t>list št. 5.5.1.1</t>
  </si>
  <si>
    <t>list št. 5.5.2.2</t>
  </si>
  <si>
    <t>list št. 5.5.2.4</t>
  </si>
  <si>
    <t>list št. 5.5.2.5</t>
  </si>
  <si>
    <t>list št. 5.5.2.6</t>
  </si>
  <si>
    <t>list št. 5.5.1.4</t>
  </si>
  <si>
    <t>list št. 5.5.2.9</t>
  </si>
  <si>
    <t>list št. 5.5.2.10</t>
  </si>
  <si>
    <t>list št. 5.5.2.11</t>
  </si>
  <si>
    <t>Omarni niz globine 450 mm dolžine po shemi PZI sestavljen iz modula 687 mm v izvedbi
A. Drsnih vrat 
Korpus regalnega sistema izdelan iz ivernatih plošč deb. 19 mm
obojestransko melamiranpo definiciji načrta z robnimi zaključki iz istovrtnega PVC nalimka, debeline min.
3mm. Folija po definiciji načrta. Notranje plošče s poglobitvami za konzole pregradnih polic na 330 mm.
A.Drsna vrata: fronte regalnega sistema izdelanega iz MDF plošč deb. 19 mm obojestransko melamirane z robnimi zaključki iz istovrtnega PVC nalimka, debeline min. 3mm. Folija po definiciji načrta. Odpiranje brez ročajev na zaklopno sponko. Element opremljen z šestimi policami - nastavljivimi po višini.
Zunanja stranica iz ivernate plošče deb. 19 mm v sestavu:
- enojestransko melaminsko oplemenitena ivernata plošča  
- melamin dekor: RESOPAL 4105 FW,  deb. 0,8 mm
 Iz enakega material je tudi ABS trak okoli robov.
Mizarsko delo se  naj opravi tako kot je narisano v načrtu in uporabi lesene panele debeline 1,9 cm kot npr. RESOPAL 4105 FW s ABS zaključkom
Povdarjen okvir elementa debeline 7 cm, v skladu z shemo načrta PZI.</t>
  </si>
  <si>
    <t>Regalni niz globine 440 mm dolžine 2450 mm in višine 1200 mm po shemi PZI.
Elementi
Eelment sestavljen iz 15  polj, namenjenih zlaganju redovnic, knjig in map 
Zunanja stranica iz ivernate plošče deb. 19 mm v sestavu:
- enojestransko melaminsko oplemenitena ivernata plošča  
- melamin dekor: RESOPAL 4105 FW,  deb. 0,8 mm
 z enakega material je tudi ABS trak okoli robov.
Mizarsko delo se  naj opravi tako kot je narisano v načrtu in uporabi lesene panele debeline 1,9 cm kot npr. RESOPAL 4105 FW s ABS zaključkom</t>
  </si>
  <si>
    <t>NO/RE-10 predalnik pod mizo</t>
  </si>
  <si>
    <t>Omarni niz globine 500 mm dolžine po shemi PZI sestavljen iz modula 850 mm v izvedbi
A. Krilnih vrat 
Korpus regalnega sistema izdelan iz ivernatih plošč deb. 19 mm
obojestransko melamiranpo definiciji načrta z robnimi zaključki iz istovrtnega PVC nalimka, debeline min.
3mm. Folija po definiciji načrta. Notranje plošče s poglobitvami za konzole pregradnih polic na 330 mm.
A.Krilna vrata: fronte regalnega sistema izdelanega iz MDF plošč deb. 19 mm obojestransko melamirane z
robnimi zaključki iz istovrtnega PVC nalimka, debeline min. 3mm. Folija po definiciji načrta. Odpiranje brez
ročajev na zaklopno sponko. Element opremljen z šestimi policami - nastavljivimi po višini.
Zunanja stranica iz ivernate plošče deb. 19 mm v sestavu:
- enojestransko melaminsko oplemenitena ivernata plošča  
- melamin dekor: RESOPAL 4105 FW,  deb. 0,8 mm
 Iz enakega material je tudi ABS trak okoli robov.
Mizarsko delo se  naj opravi tako kot je narisano v načrtu in uporabi lesene panele debeline 1,9 cm kot npr. RESOPAL 4105 FW s ABS zaključkom
Povdarjen okvir elementa debeline 7 cm, v skladu z shemo načrta PZI.</t>
  </si>
  <si>
    <t>Omarni niz globine 600 mm dolžine po shemi PZI sestavljen iz modula 625 mm v izvedbi
A. Krilnih vrat 
Korpus regalnega sistema izdelan iz ivernatih plošč deb. 19 mm
obojestransko melamiranpo definiciji načrta z robnimi zaključki iz istovrtnega PVC nalimka, debeline min. 3mm. Folija po definiciji načrta. Notranje plošče s poglobitvami za konzole pregradnih polic na 330 mm.
A.Krilna vrata: fronte regalnega sistema izdelanega iz MDF plošč deb. 19 mm obojestransko melamirane z robnimi zaključki iz istovrtnega PVC nalimka, debeline min. 3mm. Folija po definiciji načrta. Odpiranje brez ročajev na zaklopno sponko. Element opremljen z šestimi policami - nastavljivimi po višini.
Zunanja stranica iz ivernate plošče deb. 19 mm v sestavu:
- enojestransko melaminsko oplemenitena ivernata plošča  
- melamin dekor: RESOPAL 4105 FW,  deb. 0,8 mm
 Iz enakega material je tudi ABS trak okoli robov.
Mizarsko delo se  naj opravi tako kot je narisano v načrtu in uporabi lesene panele debeline 1,9 cm kot npr
RESOPAL 4105 FW s ABS zaključkom
Povdarjen okvir elementa debeline 7 cm, v skladu z shemo načrta PZI.</t>
  </si>
  <si>
    <t>list št. 5.5.1.9</t>
  </si>
  <si>
    <t>list št. 5.5.1.8</t>
  </si>
  <si>
    <t>list št. 5.5.1.7</t>
  </si>
  <si>
    <t>Učilniški niz globine 80 cm, skupne dolžine po prikazani shemi izdelani iz - podpultno podnožje višine 70 mm - podpultni regalni nizi višine 900 mm - pultna plošča z integriranim koritom deb 70 mm po shemi PZI</t>
  </si>
  <si>
    <t>Učilniški niz globine 60 cm, skupne dolžine po prikazani shemi izdelani iz - podpultno podnožje višine 70 mm - podpultni regalni nizi višine 900 mm - pultna plošča z integriranim koritom deb 70 mm - pultno hrbtišče z integriranim parapetnim kanalom - nadpultnim regalnim sistemom po shemi PZI</t>
  </si>
  <si>
    <t>TO/ST-05 stol v učnem podjetju</t>
  </si>
  <si>
    <t xml:space="preserve">
Proizvod kot naprimer VS Con, art. 31732</t>
  </si>
  <si>
    <t xml:space="preserve">-podnožje na dveh nogah (U-podnožje), iz krivljenih jeklenih cevi, ki so med seboj varjene, prašno barvane
(M2 - 063 antracite), z zaščitnimi čepki,
-ergonomska sediščna školjka iz vezane plošče, barvana z nedrsečo barvo po barvni skali proizvajalca (barvna študija)
- oblazinjena školjka v barvi po izboru arhitekta
-robovi so zaobljeni, pritrditev na podnožje je nevidna,
-velikost sediščne školjke skladna z DIN EN 1729,
</t>
  </si>
  <si>
    <t>Druga oprema pod oznako TO/DO-02</t>
  </si>
  <si>
    <t>TO/DO -02 Tropartitni koš za odpadke</t>
  </si>
  <si>
    <t>Dobava in montaža tipske opreme z oznako: TO/DO-02 z tehničnimi karakteristikami po shemi PZI - projekt notranje opreme.</t>
  </si>
  <si>
    <t>Druga oprema pod oznako TO/DO-03</t>
  </si>
  <si>
    <t>TO/DO -03pisarniški koš za odpatke</t>
  </si>
  <si>
    <t>Dobava in montaža tipske opreme z oznako: TO/DO-03 z tehničnimi karakteristikami po shemi PZI - projekt notranje opreme.</t>
  </si>
  <si>
    <t>Druga oprema pod oznako TO/OB 01 - obešala</t>
  </si>
  <si>
    <t>TO/OB 01</t>
  </si>
  <si>
    <t>TO/OB 01 - sistemi za obešanje oblačil</t>
  </si>
  <si>
    <t>Dobava in montaža tipske opreme z oznako: TO/OB 01 z tehničnimi karakteristikami po shemi PZI - projekt notranje opreme.</t>
  </si>
  <si>
    <t>TO/OB 02 - sistemi za obešanje oblačil</t>
  </si>
  <si>
    <t>TO/K</t>
  </si>
  <si>
    <t>-podnožje na dveh nogah (C-podnožje), iz krivljenih jeklenih cevi, ki so med seboj varjene, prašno barvane
(M2 - 063 anthracite), z zaščitnimi čepki,
-s piggiback sistemom (nalaganje na mize),
-ergonomska sediščna školjka iz dvostenskega polipropilena, (pihana školjka - air cushion sistem) , v barvi po proizvajalčevi barvni skali (C2 - 027 dark red / C2 - 034 green / C2 - 030 light blue ),
-školjka z odprtino v hrbtišču (manipulacija),
-robovi so zaobljeni, pritrditev na podnožje je nevidna,
-velikost sediščne školjke skladna z DIN EN 1729,
-stol je naložljiv,
Certifikat: 
-BIFMA (trajnostni standard),
-GREENGUARD Gold (prej GREENGUARD Children &amp; Schools), ne uporabljajo nevarnih snovi za otroke, primerno za šole in bolnice,
-LGA (vsebuje nizko raven osnaževalcev okolja),
-GS (varnost izdelka),</t>
  </si>
  <si>
    <t>Stol z oznako TO/ST-01.2 - barva C2 - 034 green
stol za učence; lesena školjka v učilnicah, višina sedišča 46 cm</t>
  </si>
  <si>
    <t>-podnožje - 5 kraka baza iz litega aluminija, prašno barvano
(M2 - 063 anthracite), 
-s piggiback sistemom (nalaganje na mize),
-opremljeno s 3D rocking mehanizmom (3D nagib školjke),
-ergonomska sediščna školjka iz dvostenskega polipropilena, (pihana školjka - air cushion sistem) , v barvi po proizvajalčevi barvni skali (C2 - 031 white),
-školjka z odprtino v hrbtišču (manipulacija),
-robovi so zaobljeni, pritrditev na podnožje je nevidna,
-velikost sediščne školjke skladna z DIN EN 1729,
-stol je naložljiv,
Certifikat: 
-BIFMA (trajnostni standard),
-GREENGUARD Gold (prej GREENGUARD Children &amp; Schools), ne uporabljajo nevarnih snovi za otroke, primerno za šole in bolnice,
-LGA (vsebuje nizko raven osnaževalcev okolja),
-GS (varnost izdelka),</t>
  </si>
  <si>
    <t>Dim.62 / 62 / 84cm; višina sedišča 42-55cm,
Kot npr.: PantoMove-LuPo
ali popolnoma enakovredno (tehnično in oblikovno)</t>
  </si>
  <si>
    <t>Dim.45 / 45 / 84cm; višina sedišča 46cm,
Kot npr.: PantoSwing-LuPo ali popolnoma enakovredno (tehnično in oblikovno)</t>
  </si>
  <si>
    <t>dim. 60x130x74cm, 
 miza za klasične učilnice, s horizontalno polico
-miza na štirih (4) nogah.
-konstrukcija - podnožje iz kovinski pravokotnih profilov, ki so med seboj varjeni in vijačeni, prašno barvano po proizvajalčevi barvni skali (M1 - 063 anthracite), noge na višinsko nastavljivih zaščitnih čepih,
-opremljeno s kljukama za eno torbo, 
-opremljeno s plasticbox (shrambo) za shranjevanje pod mizo,
-mizna delovna površina iz materiala LINGNOpal deb.19mm, barvana z nedrsečo barvo po barvni skali proizvajalca (L3 - 031 grey white), rob mizne plošče v varjenem ABS materialu debeline 2.5mm v barvi
-robovi so zaobljeni, pritrditev na podnožje je nevidna,
-velikost skladna z DIN ISO 5970 in CEN
Certifikat: 
-GREENGUARD Gold (prej GREENGUARD Children &amp; Schools), ne uporabljajo nevarnih snovi za otroke, primerno za šole in bolnice,
-LGA (vsebuje nizko raven osnaževalcev okolja),
-GS (varnost izdelka),</t>
  </si>
  <si>
    <t>Dim.130 / 60cm; višina mizne ploskve 76cm,
Kot npr.: EcoTable-Q ali popolnoma enakovredno (tehnično in oblikovno)</t>
  </si>
  <si>
    <t xml:space="preserve">dim. 60x70x74cm, 
 miza za klasične učilnice, s horizontalno polico
-miza na štirih (4) nogah.
-konstrukcija - podnožje iz kovinski pravokotnih profilov, ki so med seboj varjeni in vijačeni, prašno barvano po proizvajalčevi barvni skali (M1 - 063 anthracite), noge na višinsko nastavljivih zaščitnih čepih,
-opremljeno s kljukama za eno torbo, 
-opremljeno s plasticbox (shrambo) za shranjevanje pod mizo,
-mizna delovna površina iz materiala LINGNOpal deb.19mm, barvana z nedrsečo barvo po barvni skali proizvajalca (L3 - 031 grey white), rob mizne plošče v varjenem ABS materialu debeline 2.5mm v barvi
-robovi so zaobljeni, pritrditev na podnožje je nevidna,
-velikost skladna z DIN ISO 5970 in CEN
Certifikat: 
-GREENGUARD Gold (prej GREENGUARD Children &amp; Schools), ne uporabljajo nevarnih snovi za otroke, primerno za šole in bolnice,
-LGA (vsebuje nizko raven osnaževalcev okolja),
-GS (varnost izdelka),
</t>
  </si>
  <si>
    <t>Dim.70 / 60cm; višina mizne ploskve 76cm,
Kot npr.: EcoTable-Q ali popolnoma enakovredno (tehnično in oblikovno)</t>
  </si>
  <si>
    <t xml:space="preserve">dim. 60x100x74cm, 
 miza za klasične učilnice, s horizontalno polico
-miza na štirih (4) nogah.
-konstrukcija - podnožje iz kovinski krožnih profilov, ki so med seboj varjeni in vijačeni, prašno barvano po proizvajalčevi barvni skali (M1 - 063 anthracite), noge na višinsko nastavljivih zaščitnih čepih,
-opremljeno z enim (1) držaloma za računalnik,
-s horizontalnim nosilcem za kablovje, 
-mizna delovna površina iz materiala LINGNOpal deb.19mm, barvana z nedrsečo barvo po barvni skali proizvajalca (L3 - 031 grey white), rob mizne plošče v varjenem ABS materialu debeline 2.5mm v barvi
-robovi so zaobljeni, pritrditev na podnožje je nevidna,
-mizna plošča opremljena z eno (1) okrasnima rozetama (odprtina za el.kable),
-velikost skladna z DIN ISO 5970 in CEN
Certifikat: 
-GREENGUARD Gold (prej GREENGUARD Children &amp; Schools), ne uporabljajo nevarnih snovi za otroke, primerno za šole in bolnice,
-LGA (vsebuje nizko raven osnaževalcev okolja),
-GS (varnost izdelka),
</t>
  </si>
  <si>
    <t>Dim.100 / 60cm; višina mizne ploskve 72-76cm,
Kot npr.: NetWork ali popolnoma enakovredno (tehnično in oblikovno)</t>
  </si>
  <si>
    <t>B.2</t>
  </si>
  <si>
    <t>B.1.2</t>
  </si>
  <si>
    <t>B.1.1</t>
  </si>
  <si>
    <t>B.1.5</t>
  </si>
  <si>
    <t>B.1.6</t>
  </si>
  <si>
    <t>B.2.4</t>
  </si>
  <si>
    <t>B.2.6</t>
  </si>
  <si>
    <t>B.2.7</t>
  </si>
  <si>
    <t>B.3.4</t>
  </si>
  <si>
    <t>A.1.7</t>
  </si>
  <si>
    <t>A.2.2</t>
  </si>
  <si>
    <t>A.2.3</t>
  </si>
  <si>
    <t>A.3.1</t>
  </si>
  <si>
    <t>A.3.4</t>
  </si>
  <si>
    <t>A.3.5</t>
  </si>
  <si>
    <t>A.3.7</t>
  </si>
  <si>
    <t>A.4.5</t>
  </si>
  <si>
    <t>SREDNJA TRGOVSKA ŠOLA MARIBOR</t>
  </si>
  <si>
    <t>2020/06</t>
  </si>
  <si>
    <t>Investicijsko vzdrževalna dela</t>
  </si>
  <si>
    <t>STrŠ MB - investicisko vzdrževalna dela V trakta</t>
  </si>
  <si>
    <t>Parc. št.: 870/5  vse k.o. 657 - Marobor GRAD</t>
  </si>
  <si>
    <t>maj 2020</t>
  </si>
  <si>
    <t>Srednja trgovsska šola Maribor</t>
  </si>
  <si>
    <t>Mladinska ulica 14</t>
  </si>
  <si>
    <t>SI - 2000 MARIBOR</t>
  </si>
  <si>
    <t>Ministrstvo za izobraževanje, znanost in šport</t>
  </si>
  <si>
    <t>Masarykova c. 16</t>
  </si>
  <si>
    <t>SI - 1000 LJUBLJANA</t>
  </si>
  <si>
    <t>TIPSKA OPREMA 1.NADSTROPJE</t>
  </si>
  <si>
    <t>A1.</t>
  </si>
  <si>
    <t>A2.</t>
  </si>
  <si>
    <t>B1.</t>
  </si>
  <si>
    <t>TIPSKA OPREMA 2.NADSTROPJE</t>
  </si>
  <si>
    <t>NETIPSKA OPREMA 1.NADSTROPJE</t>
  </si>
  <si>
    <t>B2.</t>
  </si>
  <si>
    <t>NETIPSKA OPREMA 2.NADSTROPJE</t>
  </si>
  <si>
    <t>TIPSKA OPREMA SKUPAJ</t>
  </si>
  <si>
    <t>NETIPSKA OPREMA SKUPAJ</t>
  </si>
  <si>
    <t>Tipska oprema premična BREZ STOLOV IN MIZ skupaj:</t>
  </si>
  <si>
    <t>NETIPSKA OPREMA BREZ OMARE V UČILNICI</t>
  </si>
  <si>
    <t>POPIS POHIŠTVENE OPREME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</si>
</sst>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41" formatCode="_-* #,##0_-;\-* #,##0_-;_-* &quot;-&quot;_-;_-@_-"/>
    <numFmt numFmtId="44" formatCode="_-* #,##0.00\ &quot;€&quot;_-;\-* #,##0.00\ &quot;€&quot;_-;_-* &quot;-&quot;??\ &quot;€&quot;_-;_-@_-"/>
    <numFmt numFmtId="164" formatCode="_-* #,##0.00\ _€_-;\-* #,##0.00\ _€_-;_-* &quot;-&quot;??\ _€_-;_-@_-"/>
    <numFmt numFmtId="165" formatCode="#,##0\ &quot;SIT&quot;;\-#,##0\ &quot;SIT&quot;"/>
    <numFmt numFmtId="166" formatCode="#,##0\ &quot;SIT&quot;;[Red]\-#,##0\ &quot;SIT&quot;"/>
    <numFmt numFmtId="167" formatCode="_-* #,##0.00\ &quot;SIT&quot;_-;\-* #,##0.00\ &quot;SIT&quot;_-;_-* &quot;-&quot;??\ &quot;SIT&quot;_-;_-@_-"/>
    <numFmt numFmtId="168" formatCode="_-* #,##0.00\ _S_I_T_-;\-* #,##0.00\ _S_I_T_-;_-* &quot;-&quot;??\ _S_I_T_-;_-@_-"/>
    <numFmt numFmtId="169" formatCode="#,##0.00\ &quot;€&quot;"/>
    <numFmt numFmtId="170" formatCode="#,##0.00\ [$€-1]"/>
    <numFmt numFmtId="171" formatCode="#,##0.00_ ;[Red]\-#,##0.00\ "/>
    <numFmt numFmtId="172" formatCode="#,##0.00&quot;       &quot;;\-#,##0.00&quot;       &quot;;&quot; -&quot;#&quot;       &quot;;@\ "/>
    <numFmt numFmtId="173" formatCode="_-* #,##0\ _S_I_T_-;\-* #,##0\ _S_I_T_-;_-* &quot;- &quot;_S_I_T_-;_-@_-"/>
    <numFmt numFmtId="174" formatCode="_-* #,##0.00\ _S_I_T_-;\-* #,##0.00\ _S_I_T_-;_-* \-??\ _S_I_T_-;_-@_-"/>
    <numFmt numFmtId="175" formatCode="#,##0.00&quot; SIT &quot;;\-#,##0.00&quot; SIT &quot;;&quot; -&quot;#&quot; SIT &quot;;@\ "/>
    <numFmt numFmtId="176" formatCode="#,##0.00&quot;    &quot;;\-#,##0.00&quot;    &quot;;&quot; -&quot;#&quot;    &quot;;@\ "/>
    <numFmt numFmtId="177" formatCode="_-* #,##0.0\ &quot;€&quot;_-;\-* #,##0.0\ &quot;€&quot;_-;_-* &quot;-&quot;??\ &quot;€&quot;_-;_-@_-"/>
    <numFmt numFmtId="178" formatCode="_-* #,##0.00&quot; SIT&quot;_-;\-* #,##0.00&quot; SIT&quot;_-;_-* \-??&quot; SIT&quot;_-;_-@_-"/>
    <numFmt numFmtId="179" formatCode="General_)"/>
    <numFmt numFmtId="180" formatCode="_-* #,##0.00\ _€_-;\-* #,##0.00\ _€_-;_-* \-??\ _€_-;_-@_-"/>
    <numFmt numFmtId="181" formatCode="_-* #,##0\ _S_I_T_-;\-* #,##0\ _S_I_T_-;_-* &quot;-&quot;??\ _S_I_T_-;_-@_-"/>
    <numFmt numFmtId="182" formatCode="_-* #,##0.00\ _E_U_R_-;\-* #,##0.00\ _E_U_R_-;_-* &quot;-&quot;??\ _E_U_R_-;_-@_-"/>
    <numFmt numFmtId="183" formatCode="_(* #,##0.00_);_(* \(#,##0.00\);_(* &quot;-&quot;??_);_(@_)"/>
    <numFmt numFmtId="184" formatCode="#,##0&quot;       &quot;;\-#,##0&quot;       &quot;;&quot; -       &quot;;@\ "/>
    <numFmt numFmtId="185" formatCode="0\ %"/>
    <numFmt numFmtId="186" formatCode="#,##0.00\ [$kn-41A]"/>
    <numFmt numFmtId="187" formatCode="_-&quot;L.&quot;\ * #,##0.00_-;\-&quot;L.&quot;\ * #,##0.00_-;_-&quot;L.&quot;\ * &quot;-&quot;??_-;_-@_-"/>
    <numFmt numFmtId="188" formatCode="_-&quot;€&quot;\ * #,##0.00_-;\-&quot;€&quot;\ * #,##0.00_-;_-&quot;€&quot;\ * &quot;-&quot;??_-;_-@_-"/>
    <numFmt numFmtId="189" formatCode="_-[$€-2]\ * #,##0.00_-;\-[$€-2]\ * #,##0.00_-;_-[$€-2]\ * &quot;-&quot;??_-"/>
    <numFmt numFmtId="190" formatCode="d\-mmm"/>
  </numFmts>
  <fonts count="183">
    <font>
      <sz val="11"/>
      <color theme="1"/>
      <name val="Calibri"/>
      <family val="2"/>
      <charset val="238"/>
      <scheme val="minor"/>
    </font>
    <font>
      <sz val="9"/>
      <color theme="1"/>
      <name val="Arial Narrow"/>
      <family val="2"/>
      <charset val="238"/>
    </font>
    <font>
      <sz val="9"/>
      <color theme="1"/>
      <name val="Arial Narrow"/>
      <family val="2"/>
      <charset val="238"/>
    </font>
    <font>
      <sz val="9"/>
      <color theme="1"/>
      <name val="Arial Narrow"/>
      <family val="2"/>
      <charset val="238"/>
    </font>
    <font>
      <sz val="11"/>
      <color theme="1"/>
      <name val="Calibri"/>
      <family val="2"/>
      <charset val="238"/>
      <scheme val="minor"/>
    </font>
    <font>
      <sz val="12"/>
      <name val="Times New Roman"/>
      <family val="1"/>
    </font>
    <font>
      <sz val="10"/>
      <name val="Arial Narrow"/>
      <family val="2"/>
      <charset val="238"/>
    </font>
    <font>
      <b/>
      <sz val="10"/>
      <name val="Arial Narrow"/>
      <family val="2"/>
      <charset val="238"/>
    </font>
    <font>
      <sz val="10"/>
      <name val="Arial CE"/>
      <charset val="238"/>
    </font>
    <font>
      <b/>
      <sz val="10"/>
      <color indexed="55"/>
      <name val="Arial Narrow"/>
      <family val="2"/>
      <charset val="238"/>
    </font>
    <font>
      <sz val="10"/>
      <color indexed="55"/>
      <name val="Arial Narrow"/>
      <family val="2"/>
      <charset val="238"/>
    </font>
    <font>
      <sz val="11"/>
      <color indexed="8"/>
      <name val="Calibri"/>
      <family val="2"/>
      <charset val="238"/>
    </font>
    <font>
      <b/>
      <sz val="10"/>
      <color indexed="18"/>
      <name val="Arial Narrow"/>
      <family val="2"/>
      <charset val="238"/>
    </font>
    <font>
      <sz val="10"/>
      <color indexed="8"/>
      <name val="Arial Narrow"/>
      <family val="2"/>
      <charset val="238"/>
    </font>
    <font>
      <u/>
      <sz val="11"/>
      <color theme="10"/>
      <name val="Calibri"/>
      <family val="2"/>
      <charset val="238"/>
    </font>
    <font>
      <b/>
      <i/>
      <sz val="10"/>
      <name val="Arial Narrow"/>
      <family val="2"/>
      <charset val="238"/>
    </font>
    <font>
      <sz val="10"/>
      <name val="Arial"/>
      <family val="2"/>
      <charset val="238"/>
    </font>
    <font>
      <sz val="11"/>
      <color theme="1"/>
      <name val="Arial"/>
      <family val="2"/>
      <charset val="238"/>
    </font>
    <font>
      <sz val="11"/>
      <color indexed="8"/>
      <name val="Arial"/>
      <family val="2"/>
    </font>
    <font>
      <sz val="11"/>
      <color indexed="9"/>
      <name val="Calibri"/>
      <family val="2"/>
      <charset val="238"/>
    </font>
    <font>
      <sz val="11"/>
      <color indexed="17"/>
      <name val="Calibri"/>
      <family val="2"/>
      <charset val="238"/>
    </font>
    <font>
      <sz val="11"/>
      <color indexed="8"/>
      <name val="Arial CE1"/>
      <charset val="238"/>
    </font>
    <font>
      <sz val="10"/>
      <name val="Arial CE"/>
      <family val="2"/>
    </font>
    <font>
      <b/>
      <sz val="11"/>
      <color indexed="63"/>
      <name val="Calibri"/>
      <family val="2"/>
      <charset val="238"/>
    </font>
    <font>
      <b/>
      <sz val="15"/>
      <color indexed="56"/>
      <name val="Calibri"/>
      <family val="2"/>
      <charset val="238"/>
    </font>
    <font>
      <b/>
      <sz val="18"/>
      <color indexed="56"/>
      <name val="Cambria"/>
      <family val="2"/>
      <charset val="238"/>
    </font>
    <font>
      <b/>
      <sz val="15"/>
      <color indexed="48"/>
      <name val="Calibri"/>
      <family val="2"/>
      <charset val="238"/>
    </font>
    <font>
      <b/>
      <sz val="13"/>
      <color indexed="56"/>
      <name val="Calibri"/>
      <family val="2"/>
      <charset val="238"/>
    </font>
    <font>
      <b/>
      <sz val="13"/>
      <color indexed="48"/>
      <name val="Calibri"/>
      <family val="2"/>
      <charset val="238"/>
    </font>
    <font>
      <b/>
      <sz val="11"/>
      <color indexed="56"/>
      <name val="Calibri"/>
      <family val="2"/>
      <charset val="238"/>
    </font>
    <font>
      <b/>
      <sz val="11"/>
      <color indexed="48"/>
      <name val="Calibri"/>
      <family val="2"/>
      <charset val="238"/>
    </font>
    <font>
      <b/>
      <sz val="18"/>
      <color indexed="48"/>
      <name val="Cambria"/>
      <family val="2"/>
      <charset val="238"/>
    </font>
    <font>
      <sz val="11"/>
      <color theme="1"/>
      <name val="Arial Narrow"/>
      <family val="2"/>
      <charset val="238"/>
    </font>
    <font>
      <sz val="10"/>
      <name val="Arial"/>
      <family val="2"/>
    </font>
    <font>
      <sz val="11"/>
      <name val="Arial Narrow CE"/>
      <charset val="238"/>
    </font>
    <font>
      <sz val="10"/>
      <color rgb="FF000000"/>
      <name val="Times New Roman"/>
      <family val="1"/>
      <charset val="238"/>
    </font>
    <font>
      <sz val="10"/>
      <name val="Arial CE"/>
      <family val="2"/>
      <charset val="238"/>
    </font>
    <font>
      <sz val="11"/>
      <color indexed="60"/>
      <name val="Calibri"/>
      <family val="2"/>
      <charset val="238"/>
    </font>
    <font>
      <sz val="11"/>
      <color indexed="59"/>
      <name val="Calibri"/>
      <family val="2"/>
      <charset val="238"/>
    </font>
    <font>
      <sz val="11"/>
      <color indexed="10"/>
      <name val="Calibri"/>
      <family val="2"/>
      <charset val="238"/>
    </font>
    <font>
      <i/>
      <sz val="11"/>
      <color indexed="23"/>
      <name val="Calibri"/>
      <family val="2"/>
      <charset val="238"/>
    </font>
    <font>
      <sz val="11"/>
      <color indexed="8"/>
      <name val="Times New Roman"/>
      <family val="1"/>
      <charset val="238"/>
    </font>
    <font>
      <sz val="11"/>
      <color indexed="52"/>
      <name val="Calibri"/>
      <family val="2"/>
      <charset val="238"/>
    </font>
    <font>
      <b/>
      <sz val="11"/>
      <color indexed="9"/>
      <name val="Calibri"/>
      <family val="2"/>
      <charset val="238"/>
    </font>
    <font>
      <b/>
      <sz val="11"/>
      <color indexed="52"/>
      <name val="Calibri"/>
      <family val="2"/>
      <charset val="238"/>
    </font>
    <font>
      <b/>
      <sz val="11"/>
      <color indexed="60"/>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2"/>
      <name val="Times New Roman"/>
      <family val="1"/>
      <charset val="238"/>
    </font>
    <font>
      <b/>
      <sz val="14"/>
      <color indexed="9"/>
      <name val="Arial Narrow"/>
      <family val="2"/>
      <charset val="238"/>
    </font>
    <font>
      <sz val="14"/>
      <name val="Arial Narrow"/>
      <family val="2"/>
      <charset val="238"/>
    </font>
    <font>
      <b/>
      <sz val="12"/>
      <name val="Arial Narrow"/>
      <family val="2"/>
      <charset val="238"/>
    </font>
    <font>
      <sz val="12"/>
      <name val="Arial Narrow"/>
      <family val="2"/>
      <charset val="238"/>
    </font>
    <font>
      <b/>
      <i/>
      <sz val="10"/>
      <color indexed="23"/>
      <name val="Arial Narrow"/>
      <family val="2"/>
      <charset val="238"/>
    </font>
    <font>
      <sz val="10"/>
      <color theme="1"/>
      <name val="Arial"/>
      <family val="2"/>
      <charset val="238"/>
    </font>
    <font>
      <sz val="11"/>
      <name val="Arial Narrow CE"/>
      <family val="2"/>
      <charset val="238"/>
    </font>
    <font>
      <b/>
      <sz val="10"/>
      <color indexed="8"/>
      <name val="Arial Narrow"/>
      <family val="2"/>
      <charset val="238"/>
    </font>
    <font>
      <sz val="10"/>
      <color theme="1"/>
      <name val="Arial Narrow"/>
      <family val="2"/>
      <charset val="238"/>
    </font>
    <font>
      <sz val="12"/>
      <name val="Times New Roman"/>
      <family val="1"/>
      <charset val="1"/>
    </font>
    <font>
      <sz val="11"/>
      <color indexed="8"/>
      <name val="Arial"/>
      <family val="2"/>
      <charset val="1"/>
    </font>
    <font>
      <b/>
      <sz val="11"/>
      <color indexed="10"/>
      <name val="Calibri"/>
      <family val="2"/>
      <charset val="238"/>
    </font>
    <font>
      <sz val="10"/>
      <name val="Mangal"/>
      <family val="2"/>
      <charset val="238"/>
    </font>
    <font>
      <sz val="10"/>
      <color indexed="24"/>
      <name val="Arial"/>
      <family val="2"/>
      <charset val="238"/>
    </font>
    <font>
      <sz val="9"/>
      <name val="Futura Prins"/>
      <charset val="238"/>
    </font>
    <font>
      <sz val="9"/>
      <name val="Futura Prins"/>
      <charset val="1"/>
    </font>
    <font>
      <sz val="9"/>
      <name val="Futura Prins"/>
    </font>
    <font>
      <b/>
      <sz val="15"/>
      <color indexed="62"/>
      <name val="Calibri"/>
      <family val="2"/>
      <charset val="238"/>
    </font>
    <font>
      <b/>
      <sz val="13"/>
      <color indexed="62"/>
      <name val="Calibri"/>
      <family val="2"/>
      <charset val="238"/>
    </font>
    <font>
      <b/>
      <sz val="11"/>
      <color indexed="62"/>
      <name val="Calibri"/>
      <family val="2"/>
      <charset val="238"/>
    </font>
    <font>
      <u/>
      <sz val="11"/>
      <color indexed="12"/>
      <name val="Calibri"/>
      <family val="2"/>
      <charset val="238"/>
    </font>
    <font>
      <u/>
      <sz val="10"/>
      <color indexed="12"/>
      <name val="Arial CE"/>
      <charset val="238"/>
    </font>
    <font>
      <u/>
      <sz val="10"/>
      <color indexed="12"/>
      <name val="Arial CE"/>
      <family val="2"/>
      <charset val="238"/>
    </font>
    <font>
      <b/>
      <sz val="11"/>
      <name val="Arial CE"/>
      <family val="2"/>
      <charset val="238"/>
    </font>
    <font>
      <sz val="10"/>
      <name val="MS Sans Serif"/>
      <family val="2"/>
      <charset val="238"/>
    </font>
    <font>
      <sz val="10"/>
      <name val="Arial"/>
      <family val="2"/>
      <charset val="1"/>
    </font>
    <font>
      <sz val="10"/>
      <name val="Times New Roman CE"/>
      <family val="1"/>
      <charset val="238"/>
    </font>
    <font>
      <sz val="10"/>
      <color indexed="8"/>
      <name val="Times New Roman"/>
      <family val="1"/>
      <charset val="238"/>
    </font>
    <font>
      <sz val="10"/>
      <name val="Verdana"/>
      <family val="2"/>
      <charset val="238"/>
    </font>
    <font>
      <sz val="10"/>
      <name val="Century Gothic"/>
      <family val="2"/>
      <charset val="238"/>
    </font>
    <font>
      <sz val="12"/>
      <color theme="1"/>
      <name val="Calibri"/>
      <family val="2"/>
      <scheme val="minor"/>
    </font>
    <font>
      <sz val="11"/>
      <color indexed="19"/>
      <name val="Calibri"/>
      <family val="2"/>
      <charset val="238"/>
    </font>
    <font>
      <sz val="10"/>
      <name val="Courier New"/>
      <family val="1"/>
      <charset val="238"/>
    </font>
    <font>
      <sz val="10"/>
      <name val="Courier"/>
      <family val="1"/>
      <charset val="238"/>
    </font>
    <font>
      <sz val="10"/>
      <name val="Arial CE"/>
    </font>
    <font>
      <sz val="12"/>
      <name val="Courier"/>
      <family val="1"/>
      <charset val="238"/>
    </font>
    <font>
      <sz val="11"/>
      <name val="Times New Roman"/>
      <family val="1"/>
      <charset val="238"/>
    </font>
    <font>
      <sz val="11"/>
      <name val="Futura Prins"/>
      <charset val="238"/>
    </font>
    <font>
      <sz val="11"/>
      <name val="Futura Prins"/>
      <charset val="1"/>
    </font>
    <font>
      <sz val="11"/>
      <name val="Futura Prins"/>
    </font>
    <font>
      <sz val="8"/>
      <color indexed="8"/>
      <name val="Tahoma"/>
      <family val="2"/>
      <charset val="238"/>
    </font>
    <font>
      <sz val="10"/>
      <name val="Arial"/>
      <family val="2"/>
      <charset val="204"/>
    </font>
    <font>
      <b/>
      <sz val="18"/>
      <color indexed="62"/>
      <name val="Cambria"/>
      <family val="2"/>
      <charset val="238"/>
    </font>
    <font>
      <sz val="11"/>
      <color indexed="8"/>
      <name val="Arial"/>
      <family val="2"/>
      <charset val="238"/>
    </font>
    <font>
      <sz val="11"/>
      <color indexed="8"/>
      <name val="Calibri"/>
      <family val="2"/>
    </font>
    <font>
      <b/>
      <i/>
      <sz val="10"/>
      <color indexed="18"/>
      <name val="Arial Narrow"/>
      <family val="2"/>
      <charset val="238"/>
    </font>
    <font>
      <b/>
      <sz val="9"/>
      <name val="Arial Narrow"/>
      <family val="2"/>
      <charset val="238"/>
    </font>
    <font>
      <sz val="10"/>
      <color theme="5" tint="-0.499984740745262"/>
      <name val="Arial Narrow"/>
      <family val="2"/>
      <charset val="238"/>
    </font>
    <font>
      <sz val="11"/>
      <name val="Arial Narrow"/>
      <family val="2"/>
      <charset val="238"/>
    </font>
    <font>
      <sz val="9"/>
      <color theme="1"/>
      <name val="NewsGoth Cn BT"/>
      <family val="2"/>
      <charset val="238"/>
    </font>
    <font>
      <b/>
      <sz val="10"/>
      <color rgb="FF000080"/>
      <name val="NewsGoth Cn BT"/>
      <family val="2"/>
    </font>
    <font>
      <sz val="9"/>
      <color theme="1"/>
      <name val="NewsGoth Cn BT"/>
      <family val="2"/>
    </font>
    <font>
      <b/>
      <sz val="9"/>
      <color rgb="FF000080"/>
      <name val="NewsGoth Cn BT"/>
      <family val="2"/>
    </font>
    <font>
      <sz val="9"/>
      <color rgb="FF000080"/>
      <name val="NewsGoth Cn BT"/>
      <family val="2"/>
    </font>
    <font>
      <b/>
      <sz val="9"/>
      <color theme="1"/>
      <name val="NewsGoth Cn BT"/>
      <family val="2"/>
    </font>
    <font>
      <b/>
      <sz val="11"/>
      <color rgb="FF000080"/>
      <name val="NewsGoth Cn BT"/>
      <family val="2"/>
    </font>
    <font>
      <b/>
      <sz val="14"/>
      <color rgb="FF000080"/>
      <name val="NewsGoth Cn BT"/>
      <family val="2"/>
    </font>
    <font>
      <sz val="11"/>
      <color rgb="FF000000"/>
      <name val="Calibri"/>
      <family val="2"/>
    </font>
    <font>
      <sz val="9"/>
      <name val="Tahoma"/>
      <family val="2"/>
      <charset val="238"/>
    </font>
    <font>
      <sz val="12"/>
      <name val="Courier"/>
      <family val="3"/>
    </font>
    <font>
      <sz val="12"/>
      <name val="Times New Roman CE"/>
      <family val="1"/>
      <charset val="238"/>
    </font>
    <font>
      <sz val="11"/>
      <color indexed="8"/>
      <name val="Arial1"/>
      <charset val="238"/>
    </font>
    <font>
      <sz val="9"/>
      <color theme="6" tint="-0.499984740745262"/>
      <name val="Arial Narrow"/>
      <family val="2"/>
      <charset val="238"/>
    </font>
    <font>
      <sz val="11"/>
      <color rgb="FF000000"/>
      <name val="Calibri"/>
      <family val="2"/>
      <charset val="238"/>
    </font>
    <font>
      <sz val="11"/>
      <color theme="1"/>
      <name val="NewsGoth Cn BT"/>
      <family val="2"/>
    </font>
    <font>
      <sz val="11"/>
      <name val="Calibri"/>
      <family val="2"/>
      <charset val="238"/>
    </font>
    <font>
      <b/>
      <sz val="12"/>
      <color theme="1"/>
      <name val="NewsGoth Cn BT"/>
      <family val="2"/>
    </font>
    <font>
      <sz val="11"/>
      <color rgb="FF000080"/>
      <name val="NewsGoth Cn BT"/>
      <family val="2"/>
    </font>
    <font>
      <strike/>
      <sz val="8"/>
      <color rgb="FFC0C0C0"/>
      <name val="NewsGoth Cn BT"/>
      <family val="2"/>
    </font>
    <font>
      <i/>
      <sz val="11"/>
      <color theme="1"/>
      <name val="NewsGoth Cn BT"/>
      <family val="2"/>
    </font>
    <font>
      <i/>
      <sz val="9"/>
      <color theme="1"/>
      <name val="NewsGoth Cn BT"/>
      <family val="2"/>
    </font>
    <font>
      <b/>
      <sz val="7"/>
      <color theme="1"/>
      <name val="NewsGoth Cn BT"/>
      <family val="2"/>
    </font>
    <font>
      <i/>
      <sz val="9"/>
      <color indexed="8"/>
      <name val="NewsGoth Cn BT"/>
      <family val="2"/>
    </font>
    <font>
      <sz val="10"/>
      <color rgb="FF00B050"/>
      <name val="Arial Narrow"/>
      <family val="2"/>
      <charset val="238"/>
    </font>
    <font>
      <b/>
      <sz val="10"/>
      <color rgb="FF00B050"/>
      <name val="Arial Narrow"/>
      <family val="2"/>
      <charset val="238"/>
    </font>
    <font>
      <b/>
      <sz val="11"/>
      <name val="Arial Narrow"/>
      <family val="2"/>
      <charset val="238"/>
    </font>
    <font>
      <sz val="10"/>
      <name val="MS Sans Serif"/>
      <charset val="238"/>
    </font>
    <font>
      <sz val="11"/>
      <color theme="1"/>
      <name val="Calibri"/>
      <family val="2"/>
      <scheme val="minor"/>
    </font>
    <font>
      <sz val="11"/>
      <name val="Arial"/>
      <family val="2"/>
      <charset val="238"/>
    </font>
    <font>
      <sz val="11"/>
      <name val="Arial"/>
      <family val="2"/>
    </font>
    <font>
      <sz val="11"/>
      <name val="Arial Narrow"/>
      <family val="2"/>
    </font>
    <font>
      <sz val="9"/>
      <color rgb="FF979797"/>
      <name val="Calibri"/>
      <family val="2"/>
      <charset val="238"/>
    </font>
    <font>
      <b/>
      <sz val="11"/>
      <color theme="1"/>
      <name val="Calibri"/>
      <family val="2"/>
      <charset val="238"/>
      <scheme val="minor"/>
    </font>
    <font>
      <u/>
      <sz val="11"/>
      <color rgb="FF0000FF"/>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b/>
      <sz val="18"/>
      <color theme="3"/>
      <name val="Cambria"/>
      <family val="2"/>
      <charset val="238"/>
      <scheme val="major"/>
    </font>
    <font>
      <sz val="11"/>
      <color rgb="FF9C6500"/>
      <name val="Calibri"/>
      <family val="2"/>
      <charset val="238"/>
      <scheme val="minor"/>
    </font>
    <font>
      <sz val="11"/>
      <color indexed="8"/>
      <name val="Calibri"/>
      <family val="2"/>
      <scheme val="minor"/>
    </font>
    <font>
      <u/>
      <sz val="8.1999999999999993"/>
      <color theme="10"/>
      <name val="Arial"/>
      <family val="2"/>
      <charset val="238"/>
    </font>
    <font>
      <sz val="10"/>
      <color indexed="8"/>
      <name val="Sans"/>
    </font>
    <font>
      <u/>
      <sz val="8.1999999999999993"/>
      <color indexed="12"/>
      <name val="Arial"/>
      <family val="2"/>
      <charset val="238"/>
    </font>
    <font>
      <b/>
      <sz val="10"/>
      <name val="Britannic Bold"/>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charset val="238"/>
    </font>
    <font>
      <sz val="9"/>
      <name val="Arial Narrow"/>
      <family val="2"/>
      <charset val="238"/>
    </font>
    <font>
      <vertAlign val="superscript"/>
      <sz val="10"/>
      <color indexed="8"/>
      <name val="Arial Narrow"/>
      <family val="2"/>
      <charset val="238"/>
    </font>
    <font>
      <sz val="8"/>
      <name val="Arial Narrow"/>
      <family val="2"/>
      <charset val="238"/>
    </font>
    <font>
      <sz val="11"/>
      <color theme="5"/>
      <name val="Arial Narrow"/>
      <family val="2"/>
      <charset val="238"/>
    </font>
    <font>
      <b/>
      <sz val="10"/>
      <color theme="1" tint="0.499984740745262"/>
      <name val="Arial Narrow"/>
      <family val="2"/>
      <charset val="238"/>
    </font>
    <font>
      <b/>
      <sz val="12"/>
      <color indexed="8"/>
      <name val="Arial Narrow"/>
      <family val="2"/>
      <charset val="238"/>
    </font>
    <font>
      <sz val="10"/>
      <color indexed="60"/>
      <name val="Arial Narrow"/>
      <family val="2"/>
      <charset val="238"/>
    </font>
    <font>
      <sz val="10"/>
      <color indexed="17"/>
      <name val="Arial Narrow"/>
      <family val="2"/>
      <charset val="238"/>
    </font>
    <font>
      <sz val="11"/>
      <color indexed="8"/>
      <name val="Arial Narrow"/>
      <family val="2"/>
      <charset val="238"/>
    </font>
    <font>
      <b/>
      <sz val="9"/>
      <color indexed="18"/>
      <name val="Arial Narrow"/>
      <family val="2"/>
      <charset val="238"/>
    </font>
    <font>
      <sz val="14"/>
      <color indexed="9"/>
      <name val="Arial Narrow"/>
      <family val="2"/>
      <charset val="238"/>
    </font>
    <font>
      <sz val="11"/>
      <color rgb="FF00B050"/>
      <name val="Arial Narrow"/>
      <family val="2"/>
      <charset val="238"/>
    </font>
  </fonts>
  <fills count="101">
    <fill>
      <patternFill patternType="none"/>
    </fill>
    <fill>
      <patternFill patternType="gray125"/>
    </fill>
    <fill>
      <patternFill patternType="solid">
        <fgColor indexed="22"/>
        <bgColor indexed="64"/>
      </patternFill>
    </fill>
    <fill>
      <patternFill patternType="solid">
        <fgColor indexed="31"/>
        <bgColor indexed="22"/>
      </patternFill>
    </fill>
    <fill>
      <patternFill patternType="solid">
        <fgColor indexed="31"/>
        <bgColor indexed="44"/>
      </patternFill>
    </fill>
    <fill>
      <patternFill patternType="solid">
        <fgColor indexed="45"/>
        <bgColor indexed="29"/>
      </patternFill>
    </fill>
    <fill>
      <patternFill patternType="solid">
        <fgColor indexed="45"/>
        <bgColor indexed="46"/>
      </patternFill>
    </fill>
    <fill>
      <patternFill patternType="solid">
        <fgColor indexed="42"/>
        <bgColor indexed="27"/>
      </patternFill>
    </fill>
    <fill>
      <patternFill patternType="solid">
        <fgColor indexed="46"/>
        <bgColor indexed="24"/>
      </patternFill>
    </fill>
    <fill>
      <patternFill patternType="solid">
        <fgColor indexed="46"/>
        <bgColor indexed="45"/>
      </patternFill>
    </fill>
    <fill>
      <patternFill patternType="solid">
        <fgColor indexed="27"/>
        <bgColor indexed="41"/>
      </patternFill>
    </fill>
    <fill>
      <patternFill patternType="solid">
        <fgColor indexed="41"/>
        <bgColor indexed="44"/>
      </patternFill>
    </fill>
    <fill>
      <patternFill patternType="solid">
        <fgColor indexed="47"/>
        <bgColor indexed="22"/>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9"/>
        <bgColor indexed="55"/>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0"/>
        <bgColor indexed="25"/>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26"/>
        <bgColor indexed="43"/>
      </patternFill>
    </fill>
    <fill>
      <patternFill patternType="solid">
        <fgColor indexed="62"/>
        <bgColor indexed="56"/>
      </patternFill>
    </fill>
    <fill>
      <patternFill patternType="solid">
        <fgColor indexed="62"/>
        <bgColor indexed="48"/>
      </patternFill>
    </fill>
    <fill>
      <patternFill patternType="solid">
        <fgColor indexed="10"/>
        <bgColor indexed="60"/>
      </patternFill>
    </fill>
    <fill>
      <patternFill patternType="solid">
        <fgColor indexed="10"/>
        <bgColor indexed="16"/>
      </patternFill>
    </fill>
    <fill>
      <patternFill patternType="solid">
        <fgColor indexed="57"/>
        <bgColor indexed="21"/>
      </patternFill>
    </fill>
    <fill>
      <patternFill patternType="solid">
        <fgColor indexed="54"/>
        <bgColor indexed="63"/>
      </patternFill>
    </fill>
    <fill>
      <patternFill patternType="solid">
        <fgColor indexed="53"/>
        <bgColor indexed="52"/>
      </patternFill>
    </fill>
    <fill>
      <patternFill patternType="solid">
        <fgColor indexed="25"/>
        <bgColor indexed="60"/>
      </patternFill>
    </fill>
    <fill>
      <patternFill patternType="solid">
        <fgColor indexed="55"/>
        <bgColor indexed="23"/>
      </patternFill>
    </fill>
    <fill>
      <patternFill patternType="solid">
        <fgColor indexed="44"/>
        <bgColor indexed="42"/>
      </patternFill>
    </fill>
    <fill>
      <patternFill patternType="solid">
        <fgColor indexed="31"/>
        <bgColor indexed="27"/>
      </patternFill>
    </fill>
    <fill>
      <patternFill patternType="solid">
        <fgColor indexed="42"/>
        <bgColor indexed="44"/>
      </patternFill>
    </fill>
    <fill>
      <patternFill patternType="solid">
        <fgColor indexed="19"/>
        <bgColor indexed="23"/>
      </patternFill>
    </fill>
    <fill>
      <patternFill patternType="solid">
        <fgColor indexed="25"/>
        <bgColor indexed="61"/>
      </patternFill>
    </fill>
    <fill>
      <patternFill patternType="solid">
        <fgColor indexed="25"/>
        <bgColor indexed="23"/>
      </patternFill>
    </fill>
    <fill>
      <patternFill patternType="solid">
        <fgColor indexed="50"/>
        <bgColor indexed="51"/>
      </patternFill>
    </fill>
    <fill>
      <patternFill patternType="solid">
        <fgColor indexed="50"/>
        <bgColor indexed="19"/>
      </patternFill>
    </fill>
    <fill>
      <patternFill patternType="solid">
        <fgColor indexed="62"/>
      </patternFill>
    </fill>
    <fill>
      <patternFill patternType="solid">
        <fgColor indexed="48"/>
        <bgColor indexed="30"/>
      </patternFill>
    </fill>
    <fill>
      <patternFill patternType="solid">
        <fgColor indexed="48"/>
        <b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4"/>
        <bgColor indexed="23"/>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9"/>
        <bgColor indexed="26"/>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indexed="9"/>
        <bgColor indexed="41"/>
      </patternFill>
    </fill>
    <fill>
      <patternFill patternType="solid">
        <fgColor theme="6" tint="0.79998168889431442"/>
        <bgColor indexed="64"/>
      </patternFill>
    </fill>
    <fill>
      <patternFill patternType="solid">
        <fgColor indexed="9"/>
      </patternFill>
    </fill>
    <fill>
      <patternFill patternType="solid">
        <fgColor indexed="9"/>
        <bgColor indexed="27"/>
      </patternFill>
    </fill>
    <fill>
      <patternFill patternType="solid">
        <fgColor rgb="FFFCFCFC"/>
        <b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theme="0" tint="-0.14996795556505021"/>
        <bgColor indexed="64"/>
      </patternFill>
    </fill>
    <fill>
      <patternFill patternType="solid">
        <fgColor indexed="50"/>
        <bgColor indexed="64"/>
      </patternFill>
    </fill>
  </fills>
  <borders count="34">
    <border>
      <left/>
      <right/>
      <top/>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6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8"/>
      </top>
      <bottom style="double">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bottom style="double">
        <color indexed="10"/>
      </bottom>
      <diagonal/>
    </border>
    <border>
      <left style="double">
        <color indexed="8"/>
      </left>
      <right style="double">
        <color indexed="8"/>
      </right>
      <top style="double">
        <color indexed="8"/>
      </top>
      <bottom style="double">
        <color indexed="8"/>
      </bottom>
      <diagonal/>
    </border>
    <border>
      <left style="double">
        <color indexed="64"/>
      </left>
      <right style="double">
        <color indexed="64"/>
      </right>
      <top style="double">
        <color indexed="64"/>
      </top>
      <bottom style="double">
        <color indexed="64"/>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indexed="64"/>
      </top>
      <bottom style="medium">
        <color indexed="64"/>
      </bottom>
      <diagonal/>
    </border>
  </borders>
  <cellStyleXfs count="19471">
    <xf numFmtId="0" fontId="0" fillId="0" borderId="0"/>
    <xf numFmtId="168" fontId="8" fillId="0" borderId="0" applyFont="0" applyFill="0" applyBorder="0" applyAlignment="0" applyProtection="0"/>
    <xf numFmtId="167" fontId="8" fillId="0" borderId="0" applyFont="0" applyFill="0" applyBorder="0" applyAlignment="0" applyProtection="0"/>
    <xf numFmtId="164" fontId="11" fillId="0" borderId="0" applyFont="0" applyFill="0" applyBorder="0" applyAlignment="0" applyProtection="0"/>
    <xf numFmtId="0" fontId="16" fillId="0" borderId="0"/>
    <xf numFmtId="0" fontId="17" fillId="0" borderId="0"/>
    <xf numFmtId="0" fontId="16" fillId="0" borderId="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8" fillId="0" borderId="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9" fillId="19"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168" fontId="16" fillId="0" borderId="0" applyFont="0" applyFill="0" applyBorder="0" applyAlignment="0" applyProtection="0"/>
    <xf numFmtId="167" fontId="16" fillId="0" borderId="0" applyFont="0" applyFill="0" applyBorder="0" applyAlignment="0" applyProtection="0"/>
    <xf numFmtId="0" fontId="20" fillId="7" borderId="0" applyNumberFormat="0" applyBorder="0" applyAlignment="0" applyProtection="0"/>
    <xf numFmtId="165" fontId="16" fillId="0" borderId="0"/>
    <xf numFmtId="166"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11" fillId="0" borderId="0"/>
    <xf numFmtId="9" fontId="16" fillId="0" borderId="0"/>
    <xf numFmtId="172" fontId="22" fillId="0" borderId="0" applyFill="0" applyBorder="0" applyAlignment="0" applyProtection="0"/>
    <xf numFmtId="0" fontId="23" fillId="24"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30"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3"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6" fillId="0" borderId="0"/>
    <xf numFmtId="0" fontId="16" fillId="0" borderId="0"/>
    <xf numFmtId="0" fontId="16" fillId="0" borderId="0"/>
    <xf numFmtId="0" fontId="16" fillId="0" borderId="0"/>
    <xf numFmtId="0" fontId="35" fillId="0" borderId="0"/>
    <xf numFmtId="0" fontId="4" fillId="0" borderId="0"/>
    <xf numFmtId="0" fontId="16" fillId="0" borderId="0"/>
    <xf numFmtId="0" fontId="16" fillId="0" borderId="0"/>
    <xf numFmtId="0" fontId="16" fillId="0" borderId="0"/>
    <xf numFmtId="0" fontId="16" fillId="0" borderId="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25" borderId="0" applyNumberFormat="0" applyBorder="0" applyAlignment="0" applyProtection="0"/>
    <xf numFmtId="0" fontId="38" fillId="25" borderId="0" applyNumberFormat="0" applyBorder="0" applyAlignment="0" applyProtection="0"/>
    <xf numFmtId="0" fontId="16" fillId="0" borderId="0"/>
    <xf numFmtId="9" fontId="33" fillId="0" borderId="0" applyFill="0" applyBorder="0" applyAlignment="0" applyProtection="0"/>
    <xf numFmtId="9" fontId="16" fillId="0" borderId="0" applyFill="0" applyBorder="0" applyAlignment="0" applyProtection="0"/>
    <xf numFmtId="0" fontId="16" fillId="26" borderId="6" applyNumberFormat="0" applyAlignment="0" applyProtection="0"/>
    <xf numFmtId="0" fontId="36" fillId="27"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Border="0" applyProtection="0">
      <alignment vertical="top" wrapText="1"/>
    </xf>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42" fillId="0" borderId="7" applyNumberFormat="0" applyFill="0" applyAlignment="0" applyProtection="0"/>
    <xf numFmtId="0" fontId="37" fillId="0" borderId="8" applyNumberFormat="0" applyFill="0" applyAlignment="0" applyProtection="0"/>
    <xf numFmtId="0" fontId="43" fillId="36" borderId="9" applyNumberFormat="0" applyAlignment="0" applyProtection="0"/>
    <xf numFmtId="0" fontId="44" fillId="24" borderId="10" applyNumberFormat="0" applyAlignment="0" applyProtection="0"/>
    <xf numFmtId="0" fontId="45" fillId="24" borderId="10" applyNumberFormat="0" applyAlignment="0" applyProtection="0"/>
    <xf numFmtId="0" fontId="46" fillId="5" borderId="0" applyNumberFormat="0" applyBorder="0" applyAlignment="0" applyProtection="0"/>
    <xf numFmtId="0" fontId="46" fillId="6" borderId="0" applyNumberFormat="0" applyBorder="0" applyAlignment="0" applyProtection="0"/>
    <xf numFmtId="0" fontId="5"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16" fillId="0" borderId="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3"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8"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8"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4" fontId="36"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2" fontId="36"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74" fontId="33" fillId="0" borderId="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0" fontId="47" fillId="12" borderId="10" applyNumberFormat="0" applyAlignment="0" applyProtection="0"/>
    <xf numFmtId="0" fontId="47" fillId="13" borderId="10" applyNumberFormat="0" applyAlignment="0" applyProtection="0"/>
    <xf numFmtId="0" fontId="48" fillId="0" borderId="11" applyNumberFormat="0" applyFill="0" applyAlignment="0" applyProtection="0"/>
    <xf numFmtId="0" fontId="49" fillId="0" borderId="0"/>
    <xf numFmtId="172" fontId="11" fillId="0" borderId="0" applyFill="0" applyBorder="0" applyAlignment="0" applyProtection="0"/>
    <xf numFmtId="175" fontId="11" fillId="0" borderId="0" applyFill="0" applyBorder="0" applyAlignment="0" applyProtection="0"/>
    <xf numFmtId="176" fontId="11" fillId="0" borderId="0" applyFill="0" applyBorder="0" applyAlignment="0" applyProtection="0"/>
    <xf numFmtId="0" fontId="4" fillId="0" borderId="0"/>
    <xf numFmtId="168" fontId="8" fillId="0" borderId="0" applyFont="0" applyFill="0" applyBorder="0" applyAlignment="0" applyProtection="0"/>
    <xf numFmtId="0" fontId="55" fillId="0" borderId="0"/>
    <xf numFmtId="0" fontId="4" fillId="0" borderId="0"/>
    <xf numFmtId="0" fontId="16" fillId="0" borderId="0"/>
    <xf numFmtId="0" fontId="56" fillId="0" borderId="0"/>
    <xf numFmtId="0" fontId="16" fillId="0" borderId="0"/>
    <xf numFmtId="174" fontId="11" fillId="0" borderId="0" applyFill="0" applyBorder="0" applyAlignment="0" applyProtection="0"/>
    <xf numFmtId="172" fontId="11" fillId="0" borderId="0" applyFill="0" applyBorder="0" applyAlignment="0" applyProtection="0"/>
    <xf numFmtId="0" fontId="8" fillId="0" borderId="0"/>
    <xf numFmtId="0" fontId="49" fillId="0" borderId="0"/>
    <xf numFmtId="0" fontId="59" fillId="0" borderId="0"/>
    <xf numFmtId="0" fontId="5"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60" fillId="0" borderId="0"/>
    <xf numFmtId="0" fontId="18" fillId="0" borderId="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39"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5" borderId="0" applyNumberFormat="0" applyBorder="0" applyAlignment="0" applyProtection="0"/>
    <xf numFmtId="0" fontId="19"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0" borderId="0" applyNumberFormat="0" applyBorder="0" applyAlignment="0" applyProtection="0"/>
    <xf numFmtId="0" fontId="19" fillId="5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2" borderId="0" applyNumberFormat="0" applyBorder="0" applyAlignment="0" applyProtection="0"/>
    <xf numFmtId="0" fontId="19" fillId="53"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53" borderId="0" applyNumberFormat="0" applyBorder="0" applyAlignment="0" applyProtection="0"/>
    <xf numFmtId="0" fontId="46" fillId="54"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54" borderId="0" applyNumberFormat="0" applyBorder="0" applyAlignment="0" applyProtection="0"/>
    <xf numFmtId="0" fontId="44" fillId="55"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61" fillId="56" borderId="10" applyNumberFormat="0" applyAlignment="0" applyProtection="0"/>
    <xf numFmtId="0" fontId="44" fillId="55" borderId="10" applyNumberFormat="0" applyAlignment="0" applyProtection="0"/>
    <xf numFmtId="0" fontId="43" fillId="57"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36" borderId="9" applyNumberFormat="0" applyAlignment="0" applyProtection="0"/>
    <xf numFmtId="0" fontId="43" fillId="57" borderId="9" applyNumberFormat="0" applyAlignment="0" applyProtection="0"/>
    <xf numFmtId="174" fontId="62" fillId="0" borderId="0" applyFill="0" applyBorder="0" applyAlignment="0" applyProtection="0"/>
    <xf numFmtId="168" fontId="16" fillId="0" borderId="0" applyFont="0" applyFill="0" applyBorder="0" applyAlignment="0" applyProtection="0"/>
    <xf numFmtId="3" fontId="11" fillId="0" borderId="0" applyFill="0" applyBorder="0" applyAlignment="0" applyProtection="0"/>
    <xf numFmtId="3" fontId="62" fillId="0" borderId="0" applyFill="0" applyBorder="0" applyAlignment="0" applyProtection="0"/>
    <xf numFmtId="3" fontId="63" fillId="0" borderId="0" applyFont="0" applyFill="0" applyBorder="0" applyAlignment="0" applyProtection="0"/>
    <xf numFmtId="178" fontId="62" fillId="0" borderId="0" applyFill="0" applyBorder="0" applyAlignment="0" applyProtection="0"/>
    <xf numFmtId="167" fontId="16" fillId="0" borderId="0" applyFont="0" applyFill="0" applyBorder="0" applyAlignment="0" applyProtection="0"/>
    <xf numFmtId="0" fontId="64" fillId="0" borderId="13" applyAlignment="0"/>
    <xf numFmtId="0" fontId="65" fillId="0" borderId="13" applyAlignment="0"/>
    <xf numFmtId="0" fontId="66" fillId="0" borderId="14" applyAlignment="0"/>
    <xf numFmtId="0" fontId="16" fillId="0" borderId="0"/>
    <xf numFmtId="0" fontId="36" fillId="0" borderId="0"/>
    <xf numFmtId="0" fontId="21" fillId="0" borderId="0"/>
    <xf numFmtId="172" fontId="11"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39" borderId="0" applyNumberFormat="0" applyBorder="0" applyAlignment="0" applyProtection="0"/>
    <xf numFmtId="0" fontId="24" fillId="0" borderId="3"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67" fillId="0" borderId="15" applyNumberFormat="0" applyFill="0" applyAlignment="0" applyProtection="0"/>
    <xf numFmtId="0" fontId="24" fillId="0" borderId="3" applyNumberFormat="0" applyFill="0" applyAlignment="0" applyProtection="0"/>
    <xf numFmtId="0" fontId="27" fillId="0" borderId="4"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68" fillId="0" borderId="16" applyNumberFormat="0" applyFill="0" applyAlignment="0" applyProtection="0"/>
    <xf numFmtId="0" fontId="27" fillId="0" borderId="4" applyNumberFormat="0" applyFill="0" applyAlignment="0" applyProtection="0"/>
    <xf numFmtId="0" fontId="29" fillId="0" borderId="5"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69" fillId="0" borderId="17"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2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0" fillId="0" borderId="0" applyNumberFormat="0" applyFill="0" applyBorder="0" applyAlignment="0" applyProtection="0"/>
    <xf numFmtId="0" fontId="14" fillId="0" borderId="0" applyNumberFormat="0" applyFill="0" applyBorder="0" applyAlignment="0" applyProtection="0">
      <alignment vertical="top"/>
      <protection locked="0"/>
    </xf>
    <xf numFmtId="0" fontId="72" fillId="0" borderId="0" applyNumberFormat="0" applyFill="0" applyBorder="0" applyAlignment="0" applyProtection="0"/>
    <xf numFmtId="0" fontId="47" fillId="58"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25" borderId="10" applyNumberFormat="0" applyAlignment="0" applyProtection="0"/>
    <xf numFmtId="0" fontId="47" fillId="58" borderId="10" applyNumberFormat="0" applyAlignment="0" applyProtection="0"/>
    <xf numFmtId="0" fontId="23" fillId="24" borderId="2" applyNumberFormat="0" applyAlignment="0" applyProtection="0"/>
    <xf numFmtId="0" fontId="42" fillId="0" borderId="7"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39" fillId="0" borderId="18" applyNumberFormat="0" applyFill="0" applyAlignment="0" applyProtection="0"/>
    <xf numFmtId="0" fontId="42" fillId="0" borderId="7" applyNumberFormat="0" applyFill="0" applyAlignment="0" applyProtection="0"/>
    <xf numFmtId="0" fontId="24" fillId="0" borderId="3"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 fontId="16" fillId="0" borderId="0" applyAlignment="0"/>
    <xf numFmtId="4" fontId="16" fillId="0" borderId="0" applyAlignment="0"/>
    <xf numFmtId="4" fontId="16" fillId="0" borderId="0" applyAlignment="0"/>
    <xf numFmtId="4" fontId="16" fillId="0" borderId="0" applyAlignment="0"/>
    <xf numFmtId="4" fontId="16" fillId="0" borderId="0" applyAlignment="0"/>
    <xf numFmtId="4" fontId="16" fillId="0" borderId="0" applyAlignment="0"/>
    <xf numFmtId="4" fontId="16" fillId="0" borderId="0" applyAlignment="0"/>
    <xf numFmtId="4" fontId="73" fillId="0" borderId="0" applyAlignment="0"/>
    <xf numFmtId="4" fontId="73" fillId="0" borderId="0" applyAlignment="0"/>
    <xf numFmtId="4" fontId="73" fillId="0" borderId="0" applyAlignment="0"/>
    <xf numFmtId="4" fontId="73" fillId="0" borderId="0" applyAlignment="0"/>
    <xf numFmtId="4" fontId="73" fillId="0" borderId="0" applyAlignment="0"/>
    <xf numFmtId="4" fontId="73" fillId="0" borderId="0" applyAlignment="0"/>
    <xf numFmtId="4" fontId="73" fillId="0" borderId="0" applyAlignment="0"/>
    <xf numFmtId="0" fontId="16" fillId="0" borderId="0"/>
    <xf numFmtId="0" fontId="74" fillId="0" borderId="0" applyNumberFormat="0" applyFont="0" applyFill="0" applyBorder="0" applyAlignment="0" applyProtection="0">
      <alignment vertical="top"/>
    </xf>
    <xf numFmtId="0" fontId="58" fillId="0" borderId="0"/>
    <xf numFmtId="0" fontId="16" fillId="0" borderId="0"/>
    <xf numFmtId="0" fontId="4" fillId="0" borderId="0"/>
    <xf numFmtId="0" fontId="16" fillId="0" borderId="0"/>
    <xf numFmtId="0" fontId="16" fillId="0" borderId="0"/>
    <xf numFmtId="0" fontId="16" fillId="0" borderId="0"/>
    <xf numFmtId="0" fontId="36" fillId="0" borderId="0"/>
    <xf numFmtId="0" fontId="33" fillId="0" borderId="0"/>
    <xf numFmtId="0" fontId="16" fillId="0" borderId="0"/>
    <xf numFmtId="0" fontId="75" fillId="0" borderId="0"/>
    <xf numFmtId="0" fontId="33" fillId="0" borderId="0"/>
    <xf numFmtId="0" fontId="36" fillId="0" borderId="0"/>
    <xf numFmtId="0" fontId="8" fillId="0" borderId="0"/>
    <xf numFmtId="0" fontId="36" fillId="0" borderId="0"/>
    <xf numFmtId="0" fontId="8" fillId="0" borderId="0"/>
    <xf numFmtId="0" fontId="11" fillId="0" borderId="0"/>
    <xf numFmtId="0" fontId="36" fillId="0" borderId="0"/>
    <xf numFmtId="0" fontId="11" fillId="0" borderId="0"/>
    <xf numFmtId="0" fontId="36" fillId="0" borderId="0"/>
    <xf numFmtId="0" fontId="36" fillId="0" borderId="0"/>
    <xf numFmtId="0" fontId="55" fillId="0" borderId="0"/>
    <xf numFmtId="0" fontId="56" fillId="0" borderId="0"/>
    <xf numFmtId="0" fontId="34" fillId="0" borderId="0"/>
    <xf numFmtId="0" fontId="36" fillId="0" borderId="0"/>
    <xf numFmtId="0" fontId="8"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75" fillId="0" borderId="0"/>
    <xf numFmtId="0" fontId="33" fillId="0" borderId="0"/>
    <xf numFmtId="0" fontId="11"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11" fillId="0" borderId="0"/>
    <xf numFmtId="0" fontId="4" fillId="0" borderId="0"/>
    <xf numFmtId="0" fontId="16"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16"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56" fillId="0" borderId="0"/>
    <xf numFmtId="0" fontId="34" fillId="0" borderId="0"/>
    <xf numFmtId="0" fontId="34" fillId="0" borderId="0"/>
    <xf numFmtId="0" fontId="76" fillId="0" borderId="0"/>
    <xf numFmtId="0" fontId="77" fillId="0" borderId="0"/>
    <xf numFmtId="0" fontId="35" fillId="0" borderId="0"/>
    <xf numFmtId="0" fontId="78" fillId="0" borderId="0"/>
    <xf numFmtId="0" fontId="16" fillId="0" borderId="0"/>
    <xf numFmtId="0" fontId="74" fillId="0" borderId="0"/>
    <xf numFmtId="0" fontId="16" fillId="0" borderId="0"/>
    <xf numFmtId="0" fontId="11" fillId="0" borderId="0"/>
    <xf numFmtId="0" fontId="4" fillId="0" borderId="0"/>
    <xf numFmtId="0" fontId="79" fillId="0" borderId="0"/>
    <xf numFmtId="0" fontId="36" fillId="0" borderId="0"/>
    <xf numFmtId="0" fontId="36" fillId="0" borderId="0"/>
    <xf numFmtId="0" fontId="8" fillId="0" borderId="0"/>
    <xf numFmtId="0" fontId="11" fillId="0" borderId="0"/>
    <xf numFmtId="0" fontId="11" fillId="0" borderId="0"/>
    <xf numFmtId="0" fontId="4" fillId="0" borderId="0"/>
    <xf numFmtId="0" fontId="80" fillId="0" borderId="0"/>
    <xf numFmtId="0" fontId="37" fillId="59"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81" fillId="25" borderId="0" applyNumberFormat="0" applyBorder="0" applyAlignment="0" applyProtection="0"/>
    <xf numFmtId="0" fontId="37" fillId="59" borderId="0" applyNumberFormat="0" applyBorder="0" applyAlignment="0" applyProtection="0"/>
    <xf numFmtId="179" fontId="82" fillId="0" borderId="0"/>
    <xf numFmtId="179" fontId="82" fillId="0" borderId="0"/>
    <xf numFmtId="179" fontId="83" fillId="0" borderId="0"/>
    <xf numFmtId="0" fontId="84" fillId="0" borderId="0"/>
    <xf numFmtId="166" fontId="16" fillId="0" borderId="0"/>
    <xf numFmtId="0" fontId="84" fillId="0" borderId="0"/>
    <xf numFmtId="0" fontId="8" fillId="0" borderId="0"/>
    <xf numFmtId="0" fontId="84" fillId="0" borderId="0"/>
    <xf numFmtId="0" fontId="84" fillId="0" borderId="0"/>
    <xf numFmtId="166" fontId="85" fillId="0" borderId="0"/>
    <xf numFmtId="0" fontId="8" fillId="0" borderId="0"/>
    <xf numFmtId="0" fontId="85" fillId="60" borderId="6" applyNumberFormat="0" applyFon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6" borderId="6" applyNumberFormat="0" applyAlignment="0" applyProtection="0"/>
    <xf numFmtId="0" fontId="16" fillId="27" borderId="6" applyNumberFormat="0" applyAlignment="0" applyProtection="0"/>
    <xf numFmtId="0" fontId="16" fillId="26" borderId="6" applyNumberFormat="0" applyAlignment="0" applyProtection="0"/>
    <xf numFmtId="0" fontId="16" fillId="27" borderId="6" applyNumberFormat="0" applyAlignment="0" applyProtection="0"/>
    <xf numFmtId="0" fontId="85" fillId="60" borderId="6" applyNumberFormat="0" applyFont="0" applyAlignment="0" applyProtection="0"/>
    <xf numFmtId="9" fontId="75" fillId="0" borderId="0" applyFill="0" applyBorder="0" applyAlignment="0" applyProtection="0"/>
    <xf numFmtId="9" fontId="33" fillId="0" borderId="0" applyFill="0" applyBorder="0" applyAlignment="0" applyProtection="0"/>
    <xf numFmtId="0" fontId="36" fillId="26" borderId="6" applyNumberFormat="0" applyAlignment="0" applyProtection="0"/>
    <xf numFmtId="0" fontId="36" fillId="27" borderId="6"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23" fillId="56" borderId="2" applyNumberFormat="0" applyAlignment="0" applyProtection="0"/>
    <xf numFmtId="0" fontId="86" fillId="0" borderId="0" applyFill="0">
      <alignment wrapText="1"/>
    </xf>
    <xf numFmtId="0" fontId="19" fillId="28"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51"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34" borderId="0" applyNumberFormat="0" applyBorder="0" applyAlignment="0" applyProtection="0"/>
    <xf numFmtId="0" fontId="19" fillId="41" borderId="0" applyNumberFormat="0" applyBorder="0" applyAlignment="0" applyProtection="0"/>
    <xf numFmtId="0" fontId="19" fillId="35" borderId="0" applyNumberFormat="0" applyBorder="0" applyAlignment="0" applyProtection="0"/>
    <xf numFmtId="49" fontId="87" fillId="24" borderId="19">
      <alignment horizontal="center" vertical="top" wrapText="1"/>
    </xf>
    <xf numFmtId="49" fontId="88" fillId="24" borderId="19">
      <alignment horizontal="center" vertical="top" wrapText="1"/>
    </xf>
    <xf numFmtId="49" fontId="89" fillId="2" borderId="20">
      <alignment horizontal="center" vertical="top" wrapText="1"/>
    </xf>
    <xf numFmtId="49" fontId="87" fillId="24" borderId="19">
      <alignment horizontal="center" vertical="top" wrapText="1"/>
    </xf>
    <xf numFmtId="0" fontId="44" fillId="24" borderId="10" applyNumberFormat="0" applyAlignment="0" applyProtection="0"/>
    <xf numFmtId="0" fontId="45" fillId="24" borderId="10" applyNumberFormat="0" applyAlignment="0" applyProtection="0"/>
    <xf numFmtId="0" fontId="90" fillId="56" borderId="0">
      <alignment horizontal="right" vertical="top"/>
    </xf>
    <xf numFmtId="0" fontId="90" fillId="56" borderId="0">
      <alignment horizontal="left" vertical="top"/>
    </xf>
    <xf numFmtId="4" fontId="16" fillId="0" borderId="12" applyAlignment="0"/>
    <xf numFmtId="4" fontId="16" fillId="0" borderId="12" applyAlignment="0"/>
    <xf numFmtId="4" fontId="16" fillId="0" borderId="12" applyAlignment="0"/>
    <xf numFmtId="4" fontId="16" fillId="0" borderId="12" applyAlignment="0"/>
    <xf numFmtId="4" fontId="16" fillId="0" borderId="12" applyAlignment="0"/>
    <xf numFmtId="4" fontId="16" fillId="0" borderId="12" applyAlignment="0"/>
    <xf numFmtId="4" fontId="16" fillId="0" borderId="12" applyAlignment="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36" fillId="0" borderId="0"/>
    <xf numFmtId="0" fontId="59" fillId="0" borderId="0"/>
    <xf numFmtId="0" fontId="5" fillId="0" borderId="0"/>
    <xf numFmtId="0" fontId="91" fillId="0" borderId="0"/>
    <xf numFmtId="0" fontId="36"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48" fillId="0" borderId="1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11" applyNumberFormat="0" applyFill="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5" fontId="11"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67" fontId="84" fillId="0" borderId="0" applyFont="0" applyFill="0" applyBorder="0" applyAlignment="0" applyProtection="0"/>
    <xf numFmtId="178" fontId="11" fillId="0" borderId="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8" fillId="0" borderId="0" applyFont="0" applyFill="0" applyBorder="0" applyAlignment="0" applyProtection="0"/>
    <xf numFmtId="178" fontId="16" fillId="0" borderId="0" applyFill="0" applyBorder="0" applyAlignment="0" applyProtection="0"/>
    <xf numFmtId="178" fontId="11" fillId="0" borderId="0" applyFill="0" applyBorder="0" applyAlignment="0" applyProtection="0"/>
    <xf numFmtId="178" fontId="62" fillId="0" borderId="0" applyFill="0" applyBorder="0" applyAlignment="0" applyProtection="0"/>
    <xf numFmtId="167" fontId="16"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8" fillId="0" borderId="0" applyFont="0" applyFill="0" applyBorder="0" applyAlignment="0" applyProtection="0"/>
    <xf numFmtId="178" fontId="16" fillId="0" borderId="0" applyFill="0" applyBorder="0" applyAlignment="0" applyProtection="0"/>
    <xf numFmtId="178" fontId="62" fillId="0" borderId="0" applyFill="0" applyBorder="0" applyAlignment="0" applyProtection="0"/>
    <xf numFmtId="178" fontId="11" fillId="0" borderId="0" applyFill="0" applyBorder="0" applyAlignment="0" applyProtection="0"/>
    <xf numFmtId="167" fontId="8" fillId="0" borderId="0" applyFont="0" applyFill="0" applyBorder="0" applyAlignment="0" applyProtection="0"/>
    <xf numFmtId="178" fontId="16" fillId="0" borderId="0" applyFill="0" applyBorder="0" applyAlignment="0" applyProtection="0"/>
    <xf numFmtId="178" fontId="16" fillId="0" borderId="0" applyFill="0" applyBorder="0" applyAlignment="0" applyProtection="0"/>
    <xf numFmtId="178" fontId="16" fillId="0" borderId="0" applyFill="0" applyBorder="0" applyAlignment="0" applyProtection="0"/>
    <xf numFmtId="178" fontId="11" fillId="0" borderId="0" applyFill="0" applyBorder="0" applyAlignment="0" applyProtection="0"/>
    <xf numFmtId="178" fontId="62" fillId="0" borderId="0" applyFill="0" applyBorder="0" applyAlignment="0" applyProtection="0"/>
    <xf numFmtId="167" fontId="16" fillId="0" borderId="0" applyFont="0" applyFill="0" applyBorder="0" applyAlignment="0" applyProtection="0"/>
    <xf numFmtId="178" fontId="16" fillId="0" borderId="0" applyFill="0" applyBorder="0" applyAlignment="0" applyProtection="0"/>
    <xf numFmtId="167" fontId="16" fillId="0" borderId="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178" fontId="62" fillId="0" borderId="0" applyFill="0" applyBorder="0" applyAlignment="0" applyProtection="0"/>
    <xf numFmtId="178" fontId="11" fillId="0" borderId="0" applyFill="0" applyBorder="0" applyAlignment="0" applyProtection="0"/>
    <xf numFmtId="167" fontId="34" fillId="0" borderId="0" applyFont="0" applyFill="0" applyBorder="0" applyAlignment="0" applyProtection="0"/>
    <xf numFmtId="0" fontId="16" fillId="0" borderId="0"/>
    <xf numFmtId="0" fontId="16" fillId="0" borderId="0"/>
    <xf numFmtId="173"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68" fontId="84" fillId="0" borderId="0" applyFont="0" applyFill="0" applyBorder="0" applyAlignment="0" applyProtection="0"/>
    <xf numFmtId="174" fontId="11" fillId="0" borderId="0" applyFill="0" applyBorder="0" applyAlignment="0" applyProtection="0"/>
    <xf numFmtId="168" fontId="8" fillId="0" borderId="0" applyFont="0" applyFill="0" applyBorder="0" applyAlignment="0" applyProtection="0"/>
    <xf numFmtId="174" fontId="75"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36"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93"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8"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68" fontId="11" fillId="0" borderId="0" applyFont="0" applyFill="0" applyBorder="0" applyAlignment="0" applyProtection="0"/>
    <xf numFmtId="174" fontId="33" fillId="0" borderId="0" applyFill="0" applyBorder="0" applyAlignment="0" applyProtection="0"/>
    <xf numFmtId="168" fontId="11" fillId="0" borderId="0" applyFont="0" applyFill="0" applyBorder="0" applyAlignment="0" applyProtection="0"/>
    <xf numFmtId="174" fontId="36" fillId="0" borderId="0" applyFill="0" applyBorder="0" applyAlignment="0" applyProtection="0"/>
    <xf numFmtId="174" fontId="33" fillId="0" borderId="0" applyFill="0" applyBorder="0" applyAlignment="0" applyProtection="0"/>
    <xf numFmtId="174" fontId="36" fillId="0" borderId="0" applyFill="0" applyBorder="0" applyAlignment="0" applyProtection="0"/>
    <xf numFmtId="174" fontId="33" fillId="0" borderId="0" applyFill="0" applyBorder="0" applyAlignment="0" applyProtection="0"/>
    <xf numFmtId="174" fontId="36" fillId="0" borderId="0" applyFill="0" applyBorder="0" applyAlignment="0" applyProtection="0"/>
    <xf numFmtId="174" fontId="33" fillId="0" borderId="0" applyFill="0" applyBorder="0" applyAlignment="0" applyProtection="0"/>
    <xf numFmtId="174" fontId="36" fillId="0" borderId="0" applyFill="0" applyBorder="0" applyAlignment="0" applyProtection="0"/>
    <xf numFmtId="174" fontId="33"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16"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4" fontId="36"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3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74" fontId="33"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68" fontId="8"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36" fillId="0" borderId="0" applyFill="0" applyBorder="0" applyAlignment="0" applyProtection="0"/>
    <xf numFmtId="168" fontId="8" fillId="0" borderId="0" applyFont="0" applyFill="0" applyBorder="0" applyAlignment="0" applyProtection="0"/>
    <xf numFmtId="174" fontId="11" fillId="0" borderId="0" applyFill="0" applyBorder="0" applyAlignment="0" applyProtection="0"/>
    <xf numFmtId="174" fontId="62" fillId="0" borderId="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4" fontId="16" fillId="0" borderId="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68" fontId="11" fillId="0" borderId="0" applyFont="0" applyFill="0" applyBorder="0" applyAlignment="0" applyProtection="0"/>
    <xf numFmtId="174" fontId="62" fillId="0" borderId="0" applyFill="0" applyBorder="0" applyAlignment="0" applyProtection="0"/>
    <xf numFmtId="174" fontId="11" fillId="0" borderId="0" applyFill="0" applyBorder="0" applyAlignment="0" applyProtection="0"/>
    <xf numFmtId="168" fontId="34" fillId="0" borderId="0" applyFont="0" applyFill="0" applyBorder="0" applyAlignment="0" applyProtection="0"/>
    <xf numFmtId="174" fontId="11" fillId="0" borderId="0" applyFill="0" applyBorder="0" applyAlignment="0" applyProtection="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68" fontId="11"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68" fontId="34" fillId="0" borderId="0" applyFont="0" applyFill="0" applyBorder="0" applyAlignment="0" applyProtection="0"/>
    <xf numFmtId="0" fontId="16" fillId="0" borderId="0"/>
    <xf numFmtId="0" fontId="16" fillId="0" borderId="0"/>
    <xf numFmtId="174" fontId="33" fillId="0" borderId="0" applyFill="0" applyBorder="0" applyAlignment="0" applyProtection="0"/>
    <xf numFmtId="0" fontId="16" fillId="0" borderId="0"/>
    <xf numFmtId="0" fontId="16" fillId="0" borderId="0"/>
    <xf numFmtId="0" fontId="16" fillId="0" borderId="0"/>
    <xf numFmtId="0" fontId="47" fillId="13" borderId="10" applyNumberFormat="0" applyAlignment="0" applyProtection="0"/>
    <xf numFmtId="0" fontId="16" fillId="0" borderId="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6" fillId="0" borderId="0"/>
    <xf numFmtId="0" fontId="39" fillId="0" borderId="0" applyNumberFormat="0" applyFill="0" applyBorder="0" applyAlignment="0" applyProtection="0"/>
    <xf numFmtId="0" fontId="11" fillId="0" borderId="0"/>
    <xf numFmtId="172" fontId="11" fillId="0" borderId="0"/>
    <xf numFmtId="0" fontId="36" fillId="0" borderId="0"/>
    <xf numFmtId="0" fontId="11" fillId="0" borderId="0"/>
    <xf numFmtId="0" fontId="16" fillId="0" borderId="0"/>
    <xf numFmtId="175" fontId="11" fillId="0" borderId="0"/>
    <xf numFmtId="0" fontId="36" fillId="0" borderId="0"/>
    <xf numFmtId="0" fontId="11" fillId="0" borderId="0"/>
    <xf numFmtId="0" fontId="90" fillId="62" borderId="0" applyBorder="0" applyProtection="0">
      <alignment horizontal="left" vertical="top"/>
    </xf>
    <xf numFmtId="0" fontId="90" fillId="62" borderId="0" applyBorder="0" applyProtection="0">
      <alignment horizontal="right" vertical="top"/>
    </xf>
    <xf numFmtId="0" fontId="11" fillId="0" borderId="0" applyBorder="0" applyProtection="0"/>
    <xf numFmtId="0" fontId="11" fillId="0" borderId="0"/>
    <xf numFmtId="9" fontId="16" fillId="0" borderId="0" applyFill="0" applyBorder="0" applyAlignment="0" applyProtection="0"/>
    <xf numFmtId="9" fontId="16" fillId="0" borderId="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99" fillId="0" borderId="0"/>
    <xf numFmtId="0" fontId="107" fillId="0" borderId="0" applyNumberFormat="0" applyBorder="0" applyAlignment="0"/>
    <xf numFmtId="0" fontId="108"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93" fillId="0" borderId="0"/>
    <xf numFmtId="0" fontId="18" fillId="0" borderId="0"/>
    <xf numFmtId="0" fontId="93" fillId="0" borderId="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37"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8"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40"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39" borderId="0" applyNumberFormat="0" applyBorder="0" applyAlignment="0" applyProtection="0"/>
    <xf numFmtId="0" fontId="11" fillId="7"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2" fillId="63" borderId="0">
      <alignment wrapText="1"/>
    </xf>
    <xf numFmtId="174" fontId="11" fillId="0" borderId="0" applyFill="0" applyBorder="0" applyAlignment="0" applyProtection="0"/>
    <xf numFmtId="174" fontId="11" fillId="0" borderId="0" applyFill="0" applyBorder="0" applyAlignment="0" applyProtection="0"/>
    <xf numFmtId="3"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16" fillId="0" borderId="0"/>
    <xf numFmtId="0" fontId="36" fillId="0" borderId="0"/>
    <xf numFmtId="0" fontId="11" fillId="0" borderId="0"/>
    <xf numFmtId="0" fontId="11" fillId="0" borderId="0"/>
    <xf numFmtId="0" fontId="11" fillId="0" borderId="0"/>
    <xf numFmtId="0" fontId="11" fillId="0" borderId="0"/>
    <xf numFmtId="0" fontId="56" fillId="0" borderId="0"/>
    <xf numFmtId="0" fontId="56" fillId="0" borderId="0"/>
    <xf numFmtId="0" fontId="56" fillId="0" borderId="0"/>
    <xf numFmtId="0" fontId="11" fillId="0" borderId="0"/>
    <xf numFmtId="0" fontId="11" fillId="0" borderId="0"/>
    <xf numFmtId="0" fontId="11" fillId="0" borderId="0"/>
    <xf numFmtId="0" fontId="11" fillId="0" borderId="0"/>
    <xf numFmtId="0" fontId="4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1" fillId="0" borderId="0"/>
    <xf numFmtId="0" fontId="11" fillId="0" borderId="0"/>
    <xf numFmtId="0" fontId="90" fillId="62" borderId="0">
      <alignment horizontal="right" vertical="top"/>
    </xf>
    <xf numFmtId="0" fontId="90" fillId="62" borderId="0">
      <alignment horizontal="left" vertical="top"/>
    </xf>
    <xf numFmtId="0" fontId="90" fillId="56" borderId="0">
      <alignment horizontal="left" vertical="top"/>
    </xf>
    <xf numFmtId="175" fontId="11" fillId="0" borderId="0"/>
    <xf numFmtId="175" fontId="11" fillId="0" borderId="0"/>
    <xf numFmtId="178" fontId="11" fillId="0" borderId="0"/>
    <xf numFmtId="175" fontId="11" fillId="0" borderId="0"/>
    <xf numFmtId="178" fontId="11" fillId="0" borderId="0"/>
    <xf numFmtId="172" fontId="11" fillId="0" borderId="0"/>
    <xf numFmtId="172" fontId="11" fillId="0" borderId="0"/>
    <xf numFmtId="172" fontId="11" fillId="0" borderId="0"/>
    <xf numFmtId="174" fontId="11" fillId="0" borderId="0"/>
    <xf numFmtId="174" fontId="11" fillId="0" borderId="0"/>
    <xf numFmtId="172" fontId="11" fillId="0" borderId="0"/>
    <xf numFmtId="0" fontId="14" fillId="0" borderId="0" applyNumberFormat="0" applyFill="0" applyBorder="0" applyAlignment="0" applyProtection="0">
      <alignment vertical="top"/>
      <protection locked="0"/>
    </xf>
    <xf numFmtId="0" fontId="70" fillId="0" borderId="0" applyNumberFormat="0" applyFill="0" applyBorder="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108" fillId="0" borderId="0"/>
    <xf numFmtId="0" fontId="1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4" fillId="0" borderId="0"/>
    <xf numFmtId="0" fontId="16" fillId="0" borderId="0"/>
    <xf numFmtId="0" fontId="84" fillId="0" borderId="0"/>
    <xf numFmtId="0" fontId="8" fillId="0" borderId="0"/>
    <xf numFmtId="0" fontId="36" fillId="0" borderId="0"/>
    <xf numFmtId="0" fontId="36" fillId="0" borderId="0"/>
    <xf numFmtId="0" fontId="84" fillId="0" borderId="0"/>
    <xf numFmtId="0" fontId="75" fillId="0" borderId="0"/>
    <xf numFmtId="0" fontId="33" fillId="0" borderId="0"/>
    <xf numFmtId="0" fontId="16" fillId="0" borderId="0"/>
    <xf numFmtId="0" fontId="8" fillId="0" borderId="0"/>
    <xf numFmtId="0" fontId="36" fillId="0" borderId="0"/>
    <xf numFmtId="0" fontId="36" fillId="0" borderId="0"/>
    <xf numFmtId="0" fontId="36" fillId="0" borderId="0"/>
    <xf numFmtId="0" fontId="8" fillId="0" borderId="0"/>
    <xf numFmtId="0" fontId="36" fillId="0" borderId="0"/>
    <xf numFmtId="0" fontId="11" fillId="0" borderId="0"/>
    <xf numFmtId="0" fontId="4" fillId="0" borderId="0"/>
    <xf numFmtId="0" fontId="36"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08" fillId="0" borderId="0"/>
    <xf numFmtId="0" fontId="108" fillId="0" borderId="0"/>
    <xf numFmtId="0" fontId="108"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0" fillId="0" borderId="0">
      <alignment horizontal="justify" vertical="top"/>
    </xf>
    <xf numFmtId="0" fontId="110" fillId="0" borderId="0">
      <alignment horizontal="justify" vertical="top"/>
    </xf>
    <xf numFmtId="0" fontId="36" fillId="0" borderId="0"/>
    <xf numFmtId="0" fontId="56" fillId="0" borderId="0"/>
    <xf numFmtId="0" fontId="34" fillId="0" borderId="0"/>
    <xf numFmtId="0" fontId="56" fillId="0" borderId="0"/>
    <xf numFmtId="0" fontId="8" fillId="0" borderId="0"/>
    <xf numFmtId="0" fontId="3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16" fillId="0" borderId="0"/>
    <xf numFmtId="0" fontId="33" fillId="0" borderId="0"/>
    <xf numFmtId="0" fontId="16"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8"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34" fillId="0" borderId="0"/>
    <xf numFmtId="0" fontId="56" fillId="0" borderId="0"/>
    <xf numFmtId="0" fontId="108"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84" fillId="0" borderId="0"/>
    <xf numFmtId="0" fontId="11" fillId="0" borderId="0"/>
    <xf numFmtId="0" fontId="4" fillId="0" borderId="0"/>
    <xf numFmtId="0" fontId="11" fillId="0" borderId="0"/>
    <xf numFmtId="0" fontId="11" fillId="0" borderId="0"/>
    <xf numFmtId="0" fontId="11" fillId="0" borderId="0"/>
    <xf numFmtId="0" fontId="84"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56" fillId="0" borderId="0"/>
    <xf numFmtId="0" fontId="56" fillId="0" borderId="0"/>
    <xf numFmtId="0" fontId="34" fillId="0" borderId="0"/>
    <xf numFmtId="0" fontId="56" fillId="0" borderId="0"/>
    <xf numFmtId="0" fontId="56" fillId="0" borderId="0"/>
    <xf numFmtId="0" fontId="34" fillId="0" borderId="0"/>
    <xf numFmtId="0" fontId="56" fillId="0" borderId="0"/>
    <xf numFmtId="0" fontId="34" fillId="0" borderId="0"/>
    <xf numFmtId="0" fontId="56" fillId="0" borderId="0"/>
    <xf numFmtId="0" fontId="56" fillId="0" borderId="0"/>
    <xf numFmtId="0" fontId="34" fillId="0" borderId="0"/>
    <xf numFmtId="0" fontId="56" fillId="0" borderId="0"/>
    <xf numFmtId="0" fontId="35" fillId="0" borderId="0"/>
    <xf numFmtId="0" fontId="77" fillId="0" borderId="0"/>
    <xf numFmtId="0" fontId="79" fillId="0" borderId="0"/>
    <xf numFmtId="0" fontId="11" fillId="0" borderId="0"/>
    <xf numFmtId="0" fontId="4" fillId="0" borderId="0"/>
    <xf numFmtId="0" fontId="11" fillId="0" borderId="0"/>
    <xf numFmtId="0" fontId="11" fillId="0" borderId="0"/>
    <xf numFmtId="0" fontId="11" fillId="0" borderId="0"/>
    <xf numFmtId="0" fontId="36" fillId="0" borderId="0"/>
    <xf numFmtId="0" fontId="1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109" fillId="0" borderId="0"/>
    <xf numFmtId="0" fontId="16" fillId="0" borderId="0"/>
    <xf numFmtId="168" fontId="10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3" fillId="0" borderId="0" applyFill="0" applyBorder="0" applyAlignment="0" applyProtection="0"/>
    <xf numFmtId="9" fontId="11" fillId="0" borderId="0" applyFont="0" applyFill="0" applyBorder="0" applyAlignment="0" applyProtection="0"/>
    <xf numFmtId="0" fontId="36" fillId="26" borderId="6" applyNumberFormat="0" applyAlignment="0" applyProtection="0"/>
    <xf numFmtId="0" fontId="36" fillId="27" borderId="6" applyNumberFormat="0" applyAlignment="0" applyProtection="0"/>
    <xf numFmtId="0" fontId="36" fillId="26" borderId="6" applyNumberFormat="0" applyAlignment="0" applyProtection="0"/>
    <xf numFmtId="0" fontId="41" fillId="0" borderId="0" applyBorder="0" applyProtection="0">
      <alignment vertical="top" wrapText="1"/>
    </xf>
    <xf numFmtId="0" fontId="19" fillId="28" borderId="0" applyNumberFormat="0" applyBorder="0" applyAlignment="0" applyProtection="0"/>
    <xf numFmtId="0" fontId="19" fillId="29" borderId="0" applyNumberFormat="0" applyBorder="0" applyAlignment="0" applyProtection="0"/>
    <xf numFmtId="0" fontId="19" fillId="28"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0" borderId="0" applyNumberFormat="0" applyBorder="0" applyAlignment="0" applyProtection="0"/>
    <xf numFmtId="0" fontId="19" fillId="51" borderId="0" applyNumberFormat="0" applyBorder="0" applyAlignment="0" applyProtection="0"/>
    <xf numFmtId="0" fontId="19" fillId="33" borderId="0" applyNumberFormat="0" applyBorder="0" applyAlignment="0" applyProtection="0"/>
    <xf numFmtId="0" fontId="19" fillId="51" borderId="0" applyNumberFormat="0" applyBorder="0" applyAlignment="0" applyProtection="0"/>
    <xf numFmtId="0" fontId="19" fillId="41" borderId="0" applyNumberFormat="0" applyBorder="0" applyAlignment="0" applyProtection="0"/>
    <xf numFmtId="0" fontId="19" fillId="35" borderId="0" applyNumberFormat="0" applyBorder="0" applyAlignment="0" applyProtection="0"/>
    <xf numFmtId="0" fontId="19" fillId="41" borderId="0" applyNumberFormat="0" applyBorder="0" applyAlignment="0" applyProtection="0"/>
    <xf numFmtId="0" fontId="90" fillId="64" borderId="0">
      <alignment horizontal="left" vertical="top"/>
    </xf>
    <xf numFmtId="0" fontId="90" fillId="65" borderId="0">
      <alignment horizontal="right" vertical="top"/>
    </xf>
    <xf numFmtId="0" fontId="90" fillId="65" borderId="0">
      <alignment horizontal="left" vertical="top"/>
    </xf>
    <xf numFmtId="0" fontId="90" fillId="62" borderId="0">
      <alignment horizontal="left" vertical="top"/>
    </xf>
    <xf numFmtId="0" fontId="90" fillId="56" borderId="0">
      <alignment horizontal="left" vertical="top"/>
    </xf>
    <xf numFmtId="0" fontId="46" fillId="5" borderId="0" applyNumberFormat="0" applyBorder="0" applyAlignment="0" applyProtection="0"/>
    <xf numFmtId="0" fontId="46" fillId="6" borderId="0" applyNumberFormat="0" applyBorder="0" applyAlignment="0" applyProtection="0"/>
    <xf numFmtId="0" fontId="46" fillId="5" borderId="0" applyNumberFormat="0" applyBorder="0" applyAlignment="0" applyProtection="0"/>
    <xf numFmtId="0" fontId="49" fillId="0" borderId="0"/>
    <xf numFmtId="0" fontId="5" fillId="0" borderId="0"/>
    <xf numFmtId="0" fontId="49" fillId="0" borderId="0"/>
    <xf numFmtId="0" fontId="113" fillId="0" borderId="0"/>
    <xf numFmtId="0" fontId="11" fillId="0" borderId="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62" fillId="0" borderId="0" applyFill="0" applyBorder="0" applyAlignment="0" applyProtection="0"/>
    <xf numFmtId="178" fontId="62"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62" fillId="0" borderId="0" applyFill="0" applyBorder="0" applyAlignment="0" applyProtection="0"/>
    <xf numFmtId="178" fontId="62"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6" fillId="0" borderId="0" applyFill="0" applyBorder="0" applyAlignment="0" applyProtection="0"/>
    <xf numFmtId="175" fontId="16"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8"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84" fontId="16" fillId="0" borderId="0" applyFill="0" applyBorder="0" applyAlignment="0" applyProtection="0"/>
    <xf numFmtId="184"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62" fillId="0" borderId="0" applyFill="0" applyBorder="0" applyAlignment="0" applyProtection="0"/>
    <xf numFmtId="174" fontId="62"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62" fillId="0" borderId="0" applyFill="0" applyBorder="0" applyAlignment="0" applyProtection="0"/>
    <xf numFmtId="174" fontId="62"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82" fontId="8"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3" fontId="84" fillId="0" borderId="0" applyFont="0" applyFill="0" applyBorder="0" applyAlignment="0" applyProtection="0"/>
    <xf numFmtId="174" fontId="62" fillId="0" borderId="0" applyFill="0" applyBorder="0" applyAlignment="0" applyProtection="0"/>
    <xf numFmtId="183" fontId="84" fillId="0" borderId="0" applyFont="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81" fontId="8" fillId="0" borderId="0" applyFont="0" applyFill="0" applyBorder="0" applyAlignment="0" applyProtection="0"/>
    <xf numFmtId="182" fontId="8" fillId="0" borderId="0" applyFont="0" applyFill="0" applyBorder="0" applyAlignment="0" applyProtection="0"/>
    <xf numFmtId="183" fontId="84"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3" fontId="84"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62"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8"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72" fontId="36" fillId="0" borderId="0" applyFill="0" applyBorder="0" applyAlignment="0" applyProtection="0"/>
    <xf numFmtId="181" fontId="84"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15" fillId="0" borderId="0"/>
    <xf numFmtId="0" fontId="115"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2" fontId="16"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82" fontId="84" fillId="0" borderId="0" applyFont="0" applyFill="0" applyBorder="0" applyAlignment="0" applyProtection="0"/>
    <xf numFmtId="176" fontId="11" fillId="0" borderId="0" applyFill="0" applyBorder="0" applyAlignment="0" applyProtection="0"/>
    <xf numFmtId="172" fontId="11" fillId="0" borderId="0" applyFill="0" applyBorder="0" applyAlignment="0" applyProtection="0"/>
    <xf numFmtId="0" fontId="47" fillId="10" borderId="10" applyNumberFormat="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4" fontId="3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0" fontId="108" fillId="0" borderId="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3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3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6" fillId="0" borderId="0" applyFill="0" applyBorder="0" applyAlignment="0" applyProtection="0"/>
    <xf numFmtId="0" fontId="47" fillId="10" borderId="10" applyNumberFormat="0" applyAlignment="0" applyProtection="0"/>
    <xf numFmtId="181" fontId="84"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2" fontId="84"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6" fontId="11" fillId="0" borderId="0" applyFill="0" applyBorder="0" applyAlignment="0" applyProtection="0"/>
    <xf numFmtId="176" fontId="11" fillId="0" borderId="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80" fontId="11" fillId="0" borderId="0" applyFill="0" applyBorder="0" applyAlignment="0" applyProtection="0"/>
    <xf numFmtId="164"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74"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4"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6" fontId="11" fillId="0" borderId="0" applyFill="0" applyBorder="0" applyAlignment="0" applyProtection="0"/>
    <xf numFmtId="176"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68" fontId="11" fillId="0" borderId="0" applyFont="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172" fontId="11" fillId="0" borderId="0" applyFill="0" applyBorder="0" applyAlignment="0" applyProtection="0"/>
    <xf numFmtId="9" fontId="4" fillId="0" borderId="0" applyFont="0" applyFill="0" applyBorder="0" applyAlignment="0" applyProtection="0"/>
    <xf numFmtId="0" fontId="94" fillId="0" borderId="0"/>
    <xf numFmtId="0" fontId="8" fillId="0" borderId="0"/>
    <xf numFmtId="0" fontId="8" fillId="0" borderId="0"/>
    <xf numFmtId="0" fontId="22" fillId="0" borderId="0"/>
    <xf numFmtId="0" fontId="8" fillId="0" borderId="0"/>
    <xf numFmtId="0" fontId="11" fillId="0" borderId="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0" fontId="16" fillId="0" borderId="0"/>
    <xf numFmtId="0" fontId="16" fillId="0" borderId="0"/>
    <xf numFmtId="174" fontId="33" fillId="0" borderId="0" applyFill="0" applyBorder="0" applyAlignment="0" applyProtection="0"/>
    <xf numFmtId="174" fontId="33" fillId="0" borderId="0" applyFill="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3" fillId="0" borderId="0" applyFill="0" applyBorder="0" applyAlignment="0" applyProtection="0"/>
    <xf numFmtId="0" fontId="3" fillId="0" borderId="0"/>
    <xf numFmtId="0" fontId="3" fillId="0" borderId="0"/>
    <xf numFmtId="174" fontId="3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0" fontId="4" fillId="0" borderId="0"/>
    <xf numFmtId="0" fontId="14" fillId="0" borderId="0" applyNumberFormat="0" applyFill="0" applyBorder="0" applyAlignment="0" applyProtection="0">
      <alignment vertical="top"/>
      <protection locked="0"/>
    </xf>
    <xf numFmtId="0" fontId="16" fillId="0" borderId="0"/>
    <xf numFmtId="0" fontId="11" fillId="0" borderId="0"/>
    <xf numFmtId="0" fontId="11" fillId="0" borderId="0"/>
    <xf numFmtId="0" fontId="8" fillId="0" borderId="0"/>
    <xf numFmtId="0" fontId="4" fillId="0" borderId="0"/>
    <xf numFmtId="0" fontId="16" fillId="0" borderId="0"/>
    <xf numFmtId="0" fontId="4" fillId="0" borderId="0"/>
    <xf numFmtId="0" fontId="16" fillId="0" borderId="0"/>
    <xf numFmtId="0" fontId="14" fillId="0" borderId="0" applyNumberFormat="0" applyFill="0" applyBorder="0" applyAlignment="0" applyProtection="0">
      <alignment vertical="top"/>
      <protection locked="0"/>
    </xf>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4" fontId="3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4" fontId="33"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6" fillId="0" borderId="0"/>
    <xf numFmtId="0" fontId="126" fillId="0" borderId="0" applyNumberFormat="0" applyFont="0" applyFill="0" applyBorder="0" applyAlignment="0" applyProtection="0">
      <alignment vertical="top"/>
    </xf>
    <xf numFmtId="0" fontId="74" fillId="0" borderId="0" applyNumberFormat="0" applyFont="0" applyFill="0" applyBorder="0" applyAlignment="0" applyProtection="0">
      <alignment vertical="top"/>
    </xf>
    <xf numFmtId="0" fontId="74" fillId="0" borderId="0" applyNumberFormat="0" applyFont="0" applyFill="0" applyBorder="0" applyAlignment="0" applyProtection="0">
      <alignment vertical="top"/>
    </xf>
    <xf numFmtId="0" fontId="75" fillId="0" borderId="0">
      <alignment vertical="top"/>
    </xf>
    <xf numFmtId="174" fontId="33" fillId="0" borderId="0" applyFill="0" applyBorder="0" applyAlignment="0" applyProtection="0"/>
    <xf numFmtId="174" fontId="33"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27" fillId="0" borderId="0"/>
    <xf numFmtId="44" fontId="127" fillId="0" borderId="0" applyFont="0" applyFill="0" applyBorder="0" applyAlignment="0" applyProtection="0"/>
    <xf numFmtId="0" fontId="128" fillId="0" borderId="0"/>
    <xf numFmtId="0" fontId="129" fillId="0" borderId="0"/>
    <xf numFmtId="0" fontId="113" fillId="0" borderId="0"/>
    <xf numFmtId="0" fontId="130" fillId="0" borderId="0"/>
    <xf numFmtId="0" fontId="113"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74" fontId="33" fillId="0" borderId="0" applyFill="0" applyBorder="0" applyAlignment="0" applyProtection="0"/>
    <xf numFmtId="0" fontId="16" fillId="0" borderId="0"/>
    <xf numFmtId="0" fontId="11" fillId="0" borderId="0"/>
    <xf numFmtId="0" fontId="11" fillId="0" borderId="0"/>
    <xf numFmtId="0" fontId="4" fillId="0" borderId="0"/>
    <xf numFmtId="0" fontId="16" fillId="0" borderId="0"/>
    <xf numFmtId="0" fontId="4" fillId="0" borderId="0"/>
    <xf numFmtId="0" fontId="16"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31" fillId="66" borderId="0" applyNumberFormat="0" applyFont="0" applyFill="0" applyBorder="0" applyAlignment="0" applyProtection="0">
      <alignment horizontal="left" vertical="top" wrapText="1"/>
    </xf>
    <xf numFmtId="0" fontId="113" fillId="0" borderId="0"/>
    <xf numFmtId="185" fontId="113" fillId="0" borderId="0" applyBorder="0" applyProtection="0"/>
    <xf numFmtId="0" fontId="133" fillId="0" borderId="0" applyBorder="0" applyProtection="0"/>
    <xf numFmtId="0" fontId="113" fillId="0" borderId="0"/>
    <xf numFmtId="0" fontId="93" fillId="0" borderId="0"/>
    <xf numFmtId="0" fontId="36" fillId="0" borderId="0"/>
    <xf numFmtId="0" fontId="36" fillId="0" borderId="0"/>
    <xf numFmtId="0" fontId="16" fillId="0" borderId="0"/>
    <xf numFmtId="0" fontId="36" fillId="0" borderId="0"/>
    <xf numFmtId="0" fontId="36" fillId="0" borderId="0"/>
    <xf numFmtId="178" fontId="16" fillId="0" borderId="0" applyFill="0" applyBorder="0" applyAlignment="0" applyProtection="0"/>
    <xf numFmtId="178" fontId="16" fillId="0" borderId="0" applyFill="0" applyBorder="0" applyAlignment="0" applyProtection="0"/>
    <xf numFmtId="174" fontId="33" fillId="0" borderId="0" applyFill="0" applyBorder="0" applyAlignment="0" applyProtection="0"/>
    <xf numFmtId="174" fontId="16" fillId="0" borderId="0" applyFill="0" applyBorder="0" applyAlignment="0" applyProtection="0"/>
    <xf numFmtId="174" fontId="16" fillId="0" borderId="0" applyFill="0" applyBorder="0" applyAlignment="0" applyProtection="0"/>
    <xf numFmtId="174" fontId="33"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6" fillId="0" borderId="0" applyFill="0" applyBorder="0" applyAlignment="0" applyProtection="0"/>
    <xf numFmtId="173" fontId="16" fillId="0" borderId="0" applyFill="0" applyBorder="0" applyAlignment="0" applyProtection="0"/>
    <xf numFmtId="174" fontId="16" fillId="0" borderId="0" applyFill="0" applyBorder="0" applyAlignment="0" applyProtection="0"/>
    <xf numFmtId="0" fontId="134" fillId="0" borderId="22" applyNumberFormat="0" applyFill="0" applyAlignment="0" applyProtection="0"/>
    <xf numFmtId="0" fontId="135" fillId="0" borderId="23" applyNumberFormat="0" applyFill="0" applyAlignment="0" applyProtection="0"/>
    <xf numFmtId="0" fontId="136" fillId="0" borderId="24" applyNumberFormat="0" applyFill="0" applyAlignment="0" applyProtection="0"/>
    <xf numFmtId="0" fontId="136" fillId="0" borderId="0" applyNumberFormat="0" applyFill="0" applyBorder="0" applyAlignment="0" applyProtection="0"/>
    <xf numFmtId="0" fontId="137" fillId="67" borderId="0" applyNumberFormat="0" applyBorder="0" applyAlignment="0" applyProtection="0"/>
    <xf numFmtId="0" fontId="138" fillId="68" borderId="0" applyNumberFormat="0" applyBorder="0" applyAlignment="0" applyProtection="0"/>
    <xf numFmtId="0" fontId="139" fillId="70" borderId="25" applyNumberFormat="0" applyAlignment="0" applyProtection="0"/>
    <xf numFmtId="0" fontId="140" fillId="71" borderId="26" applyNumberFormat="0" applyAlignment="0" applyProtection="0"/>
    <xf numFmtId="0" fontId="141" fillId="71" borderId="25" applyNumberFormat="0" applyAlignment="0" applyProtection="0"/>
    <xf numFmtId="0" fontId="142" fillId="0" borderId="27" applyNumberFormat="0" applyFill="0" applyAlignment="0" applyProtection="0"/>
    <xf numFmtId="0" fontId="143" fillId="72" borderId="28" applyNumberForma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32" fillId="0" borderId="30" applyNumberFormat="0" applyFill="0" applyAlignment="0" applyProtection="0"/>
    <xf numFmtId="0" fontId="146" fillId="74" borderId="0" applyNumberFormat="0" applyBorder="0" applyAlignment="0" applyProtection="0"/>
    <xf numFmtId="0" fontId="4" fillId="75" borderId="0" applyNumberFormat="0" applyBorder="0" applyAlignment="0" applyProtection="0"/>
    <xf numFmtId="0" fontId="4" fillId="76" borderId="0" applyNumberFormat="0" applyBorder="0" applyAlignment="0" applyProtection="0"/>
    <xf numFmtId="0" fontId="146" fillId="78" borderId="0" applyNumberFormat="0" applyBorder="0" applyAlignment="0" applyProtection="0"/>
    <xf numFmtId="0" fontId="4" fillId="79" borderId="0" applyNumberFormat="0" applyBorder="0" applyAlignment="0" applyProtection="0"/>
    <xf numFmtId="0" fontId="4" fillId="80" borderId="0" applyNumberFormat="0" applyBorder="0" applyAlignment="0" applyProtection="0"/>
    <xf numFmtId="0" fontId="146" fillId="82" borderId="0" applyNumberFormat="0" applyBorder="0" applyAlignment="0" applyProtection="0"/>
    <xf numFmtId="0" fontId="4" fillId="83" borderId="0" applyNumberFormat="0" applyBorder="0" applyAlignment="0" applyProtection="0"/>
    <xf numFmtId="0" fontId="4" fillId="84" borderId="0" applyNumberFormat="0" applyBorder="0" applyAlignment="0" applyProtection="0"/>
    <xf numFmtId="0" fontId="146" fillId="86" borderId="0" applyNumberFormat="0" applyBorder="0" applyAlignment="0" applyProtection="0"/>
    <xf numFmtId="0" fontId="4" fillId="87" borderId="0" applyNumberFormat="0" applyBorder="0" applyAlignment="0" applyProtection="0"/>
    <xf numFmtId="0" fontId="4" fillId="88" borderId="0" applyNumberFormat="0" applyBorder="0" applyAlignment="0" applyProtection="0"/>
    <xf numFmtId="0" fontId="146" fillId="90" borderId="0" applyNumberFormat="0" applyBorder="0" applyAlignment="0" applyProtection="0"/>
    <xf numFmtId="0" fontId="4" fillId="91" borderId="0" applyNumberFormat="0" applyBorder="0" applyAlignment="0" applyProtection="0"/>
    <xf numFmtId="0" fontId="4" fillId="92" borderId="0" applyNumberFormat="0" applyBorder="0" applyAlignment="0" applyProtection="0"/>
    <xf numFmtId="0" fontId="146" fillId="94" borderId="0" applyNumberFormat="0" applyBorder="0" applyAlignment="0" applyProtection="0"/>
    <xf numFmtId="0" fontId="4" fillId="95" borderId="0" applyNumberFormat="0" applyBorder="0" applyAlignment="0" applyProtection="0"/>
    <xf numFmtId="0" fontId="4" fillId="96" borderId="0" applyNumberFormat="0" applyBorder="0" applyAlignment="0" applyProtection="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27" fillId="0" borderId="0"/>
    <xf numFmtId="164" fontId="16" fillId="0" borderId="0" applyFont="0" applyFill="0" applyBorder="0" applyAlignment="0" applyProtection="0"/>
    <xf numFmtId="164" fontId="16" fillId="0" borderId="0" applyFont="0" applyFill="0" applyBorder="0" applyAlignment="0" applyProtection="0"/>
    <xf numFmtId="0" fontId="127" fillId="73" borderId="29" applyNumberFormat="0" applyFont="0" applyAlignment="0" applyProtection="0"/>
    <xf numFmtId="0" fontId="84" fillId="0" borderId="0">
      <alignment vertical="top"/>
    </xf>
    <xf numFmtId="186" fontId="16" fillId="0" borderId="0">
      <alignment vertical="top"/>
    </xf>
    <xf numFmtId="186" fontId="16" fillId="0" borderId="0">
      <alignment vertical="top"/>
    </xf>
    <xf numFmtId="0" fontId="1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0" borderId="0"/>
    <xf numFmtId="0" fontId="127" fillId="92" borderId="0" applyNumberFormat="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27" fillId="0" borderId="0"/>
    <xf numFmtId="0" fontId="127" fillId="0" borderId="0"/>
    <xf numFmtId="0" fontId="127" fillId="0" borderId="0"/>
    <xf numFmtId="186" fontId="16" fillId="0" borderId="0">
      <alignment vertical="top"/>
    </xf>
    <xf numFmtId="0" fontId="4" fillId="0" borderId="0"/>
    <xf numFmtId="0" fontId="149"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84" fillId="0" borderId="0">
      <alignment vertical="top"/>
    </xf>
    <xf numFmtId="186" fontId="16" fillId="0" borderId="0">
      <alignment vertical="top"/>
    </xf>
    <xf numFmtId="164" fontId="16" fillId="0" borderId="0" applyFont="0" applyFill="0" applyBorder="0" applyAlignment="0" applyProtection="0"/>
    <xf numFmtId="0" fontId="4" fillId="0" borderId="0"/>
    <xf numFmtId="9" fontId="4"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127" fillId="87" borderId="0" applyNumberFormat="0" applyBorder="0" applyAlignment="0" applyProtection="0"/>
    <xf numFmtId="0" fontId="94" fillId="0" borderId="0"/>
    <xf numFmtId="0" fontId="84" fillId="0" borderId="0">
      <alignment vertical="top"/>
    </xf>
    <xf numFmtId="186" fontId="16" fillId="0" borderId="0">
      <alignment vertical="top"/>
    </xf>
    <xf numFmtId="0" fontId="4" fillId="0" borderId="0"/>
    <xf numFmtId="0" fontId="4" fillId="0" borderId="0"/>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166" fillId="0" borderId="0" applyNumberFormat="0" applyFill="0" applyBorder="0" applyAlignment="0" applyProtection="0"/>
    <xf numFmtId="0" fontId="127"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127"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49" fillId="0" borderId="0"/>
    <xf numFmtId="0" fontId="4" fillId="0" borderId="0"/>
    <xf numFmtId="164" fontId="16" fillId="0" borderId="0" applyFont="0" applyFill="0" applyBorder="0" applyAlignment="0" applyProtection="0"/>
    <xf numFmtId="0" fontId="164" fillId="0" borderId="27" applyNumberFormat="0" applyFill="0" applyAlignment="0" applyProtection="0"/>
    <xf numFmtId="0" fontId="4" fillId="0" borderId="0"/>
    <xf numFmtId="186" fontId="16"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50" fillId="0" borderId="0" applyNumberFormat="0" applyFill="0" applyBorder="0" applyAlignment="0" applyProtection="0">
      <alignment vertical="top"/>
      <protection locked="0"/>
    </xf>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149" fillId="0" borderId="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0" fontId="11"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84" fillId="0" borderId="0">
      <alignment vertical="top"/>
    </xf>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0" fontId="4" fillId="0" borderId="0"/>
    <xf numFmtId="186" fontId="16" fillId="0" borderId="0">
      <alignment vertical="top"/>
    </xf>
    <xf numFmtId="0" fontId="4" fillId="0" borderId="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9" fillId="78" borderId="0" applyNumberFormat="0" applyBorder="0" applyAlignment="0" applyProtection="0"/>
    <xf numFmtId="0" fontId="84" fillId="0" borderId="0">
      <alignment vertical="top"/>
    </xf>
    <xf numFmtId="186" fontId="16" fillId="0" borderId="0">
      <alignment vertical="top"/>
    </xf>
    <xf numFmtId="0" fontId="84" fillId="0" borderId="0">
      <alignment vertical="top"/>
    </xf>
    <xf numFmtId="0" fontId="4" fillId="0" borderId="0"/>
    <xf numFmtId="0" fontId="127"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127"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87" fontId="16" fillId="0" borderId="0" applyFont="0" applyFill="0" applyBorder="0" applyAlignment="0" applyProtection="0"/>
    <xf numFmtId="164" fontId="16" fillId="0" borderId="0" applyFont="0" applyFill="0" applyBorder="0" applyAlignment="0" applyProtection="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9" fontId="4"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9"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9"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0" fontId="84"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9" fillId="89" borderId="0" applyNumberFormat="0" applyBorder="0" applyAlignment="0" applyProtection="0"/>
    <xf numFmtId="186" fontId="16" fillId="0" borderId="0">
      <alignment vertical="top"/>
    </xf>
    <xf numFmtId="0" fontId="84" fillId="0" borderId="0">
      <alignment vertical="top"/>
    </xf>
    <xf numFmtId="0" fontId="127" fillId="0" borderId="0"/>
    <xf numFmtId="0" fontId="4" fillId="0" borderId="0"/>
    <xf numFmtId="0" fontId="4"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127" fillId="88" borderId="0" applyNumberFormat="0" applyBorder="0" applyAlignment="0" applyProtection="0"/>
    <xf numFmtId="0" fontId="149"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87"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76" borderId="0" applyNumberFormat="0" applyBorder="0" applyAlignment="0" applyProtection="0"/>
    <xf numFmtId="0" fontId="149"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84" fillId="0" borderId="0">
      <alignment vertical="top"/>
    </xf>
    <xf numFmtId="164" fontId="16" fillId="0" borderId="0" applyFont="0" applyFill="0" applyBorder="0" applyAlignment="0" applyProtection="0"/>
    <xf numFmtId="0" fontId="127"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9" fillId="93" borderId="0" applyNumberFormat="0" applyBorder="0" applyAlignment="0" applyProtection="0"/>
    <xf numFmtId="0" fontId="9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186" fontId="16" fillId="0" borderId="0">
      <alignment vertical="top"/>
    </xf>
    <xf numFmtId="164" fontId="16" fillId="0" borderId="0" applyFont="0" applyFill="0" applyBorder="0" applyAlignment="0" applyProtection="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127" fillId="0" borderId="0"/>
    <xf numFmtId="0" fontId="4" fillId="0" borderId="0"/>
    <xf numFmtId="0" fontId="4" fillId="0" borderId="0"/>
    <xf numFmtId="164" fontId="16" fillId="0" borderId="0" applyFont="0" applyFill="0" applyBorder="0" applyAlignment="0" applyProtection="0"/>
    <xf numFmtId="9"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9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1" fontId="16" fillId="0" borderId="0" applyFont="0" applyFill="0" applyBorder="0" applyAlignment="0" applyProtection="0"/>
    <xf numFmtId="0" fontId="127" fillId="96" borderId="0" applyNumberFormat="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84" fillId="0" borderId="0">
      <alignment vertical="top"/>
    </xf>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9" fontId="4" fillId="0" borderId="0" applyFont="0" applyFill="0" applyBorder="0" applyAlignment="0" applyProtection="0"/>
    <xf numFmtId="0" fontId="4" fillId="0" borderId="0"/>
    <xf numFmtId="164" fontId="11" fillId="0" borderId="0" applyFont="0" applyFill="0" applyBorder="0" applyAlignment="0" applyProtection="0"/>
    <xf numFmtId="189" fontId="33" fillId="0" borderId="0" applyFont="0" applyFill="0" applyBorder="0" applyAlignment="0" applyProtection="0"/>
    <xf numFmtId="9" fontId="4"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186" fontId="16" fillId="0" borderId="0">
      <alignment vertical="top"/>
    </xf>
    <xf numFmtId="164" fontId="11" fillId="0" borderId="0" applyFont="0" applyFill="0" applyBorder="0" applyAlignment="0" applyProtection="0"/>
    <xf numFmtId="0" fontId="9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84" fillId="0" borderId="0">
      <alignment vertical="top"/>
    </xf>
    <xf numFmtId="0" fontId="84" fillId="0" borderId="0">
      <alignment vertical="top"/>
    </xf>
    <xf numFmtId="164" fontId="11"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 fillId="0" borderId="0"/>
    <xf numFmtId="0" fontId="4" fillId="0" borderId="0"/>
    <xf numFmtId="0" fontId="16" fillId="0" borderId="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164" fontId="16" fillId="0" borderId="0" applyFont="0" applyFill="0" applyBorder="0" applyAlignment="0" applyProtection="0"/>
    <xf numFmtId="187" fontId="16"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9" fontId="4" fillId="0" borderId="0" applyFont="0" applyFill="0" applyBorder="0" applyAlignment="0" applyProtection="0"/>
    <xf numFmtId="164" fontId="11"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1" fontId="153" fillId="0" borderId="0"/>
    <xf numFmtId="0" fontId="4" fillId="0" borderId="0"/>
    <xf numFmtId="0" fontId="11" fillId="0" borderId="0"/>
    <xf numFmtId="9" fontId="16" fillId="0" borderId="0" applyFont="0" applyFill="0" applyBorder="0" applyAlignment="0" applyProtection="0"/>
    <xf numFmtId="0" fontId="11" fillId="0" borderId="0"/>
    <xf numFmtId="0" fontId="11" fillId="0" borderId="0"/>
    <xf numFmtId="0" fontId="11" fillId="0" borderId="0"/>
    <xf numFmtId="0" fontId="11"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0" fontId="4" fillId="0" borderId="0"/>
    <xf numFmtId="0" fontId="84" fillId="0" borderId="0">
      <alignment vertical="top"/>
    </xf>
    <xf numFmtId="186" fontId="16" fillId="0" borderId="0"/>
    <xf numFmtId="0" fontId="4" fillId="0" borderId="0"/>
    <xf numFmtId="0" fontId="146" fillId="81" borderId="0" applyNumberFormat="0" applyBorder="0" applyAlignment="0" applyProtection="0"/>
    <xf numFmtId="0" fontId="147" fillId="0" borderId="0" applyNumberForma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91" borderId="0" applyNumberFormat="0" applyBorder="0" applyAlignment="0" applyProtection="0"/>
    <xf numFmtId="164" fontId="16" fillId="0" borderId="0" applyFont="0" applyFill="0" applyBorder="0" applyAlignment="0" applyProtection="0"/>
    <xf numFmtId="0" fontId="4" fillId="0" borderId="0"/>
    <xf numFmtId="41"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3" fillId="71" borderId="25" applyNumberFormat="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186" fontId="16" fillId="0" borderId="0">
      <alignment vertical="top"/>
    </xf>
    <xf numFmtId="186" fontId="16" fillId="0" borderId="0">
      <alignment vertical="top"/>
    </xf>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11" fillId="0" borderId="0" applyFont="0" applyFill="0" applyBorder="0" applyAlignment="0" applyProtection="0"/>
    <xf numFmtId="186" fontId="16"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84"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127" fillId="0" borderId="0"/>
    <xf numFmtId="0" fontId="4" fillId="0" borderId="0"/>
    <xf numFmtId="0" fontId="169" fillId="77" borderId="0" applyNumberFormat="0" applyBorder="0" applyAlignment="0" applyProtection="0"/>
    <xf numFmtId="0" fontId="84" fillId="0" borderId="0">
      <alignment vertical="top"/>
    </xf>
    <xf numFmtId="0" fontId="4" fillId="0" borderId="0"/>
    <xf numFmtId="0" fontId="4" fillId="0" borderId="0"/>
    <xf numFmtId="0" fontId="4" fillId="0" borderId="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94" fillId="0" borderId="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0" fontId="149"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84"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84" fillId="0" borderId="0">
      <alignment vertical="top"/>
    </xf>
    <xf numFmtId="0" fontId="4" fillId="0" borderId="0"/>
    <xf numFmtId="0" fontId="4" fillId="0" borderId="0"/>
    <xf numFmtId="9" fontId="4" fillId="0" borderId="0" applyFont="0" applyFill="0" applyBorder="0" applyAlignment="0" applyProtection="0"/>
    <xf numFmtId="9" fontId="84"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4" fillId="0" borderId="0"/>
    <xf numFmtId="164" fontId="16" fillId="0" borderId="0" applyFont="0" applyFill="0" applyBorder="0" applyAlignment="0" applyProtection="0"/>
    <xf numFmtId="186" fontId="16" fillId="0" borderId="0">
      <alignment vertical="top"/>
    </xf>
    <xf numFmtId="9" fontId="4" fillId="0" borderId="0" applyFont="0" applyFill="0" applyBorder="0" applyAlignment="0" applyProtection="0"/>
    <xf numFmtId="164" fontId="16" fillId="0" borderId="0" applyFont="0" applyFill="0" applyBorder="0" applyAlignment="0" applyProtection="0"/>
    <xf numFmtId="0" fontId="16"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11"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11"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86" fontId="16" fillId="0" borderId="0">
      <alignment vertical="top"/>
    </xf>
    <xf numFmtId="186" fontId="16"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0" borderId="0"/>
    <xf numFmtId="0" fontId="149" fillId="0" borderId="0"/>
    <xf numFmtId="0" fontId="169" fillId="86" borderId="0" applyNumberFormat="0" applyBorder="0" applyAlignment="0" applyProtection="0"/>
    <xf numFmtId="9" fontId="11" fillId="0" borderId="0" applyFont="0" applyFill="0" applyBorder="0" applyAlignment="0" applyProtection="0"/>
    <xf numFmtId="0" fontId="84" fillId="0" borderId="0">
      <alignment vertical="top"/>
    </xf>
    <xf numFmtId="0" fontId="84" fillId="0" borderId="0"/>
    <xf numFmtId="164" fontId="16" fillId="0" borderId="0" applyFont="0" applyFill="0" applyBorder="0" applyAlignment="0" applyProtection="0"/>
    <xf numFmtId="0" fontId="84"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149"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94" fillId="0" borderId="0"/>
    <xf numFmtId="0" fontId="155" fillId="0" borderId="22" applyNumberFormat="0" applyFill="0" applyAlignment="0" applyProtection="0"/>
    <xf numFmtId="0" fontId="158" fillId="67" borderId="0" applyNumberFormat="0" applyBorder="0" applyAlignment="0" applyProtection="0"/>
    <xf numFmtId="186" fontId="16" fillId="0" borderId="0">
      <alignment vertical="top"/>
    </xf>
    <xf numFmtId="0" fontId="127" fillId="95" borderId="0" applyNumberFormat="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9" fontId="16" fillId="0" borderId="0" applyFont="0" applyFill="0" applyBorder="0" applyAlignment="0" applyProtection="0"/>
    <xf numFmtId="0" fontId="94" fillId="0" borderId="0"/>
    <xf numFmtId="186" fontId="16" fillId="0" borderId="0">
      <alignment vertical="top"/>
    </xf>
    <xf numFmtId="186" fontId="16" fillId="0" borderId="0">
      <alignment vertical="top"/>
    </xf>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0" fontId="146" fillId="89"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59" fillId="68" borderId="0" applyNumberFormat="0" applyBorder="0" applyAlignment="0" applyProtection="0"/>
    <xf numFmtId="0" fontId="149"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0" borderId="0"/>
    <xf numFmtId="0" fontId="165" fillId="72" borderId="28" applyNumberFormat="0" applyAlignment="0" applyProtection="0"/>
    <xf numFmtId="0" fontId="84"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127" fillId="83" borderId="0" applyNumberFormat="0" applyBorder="0" applyAlignment="0" applyProtection="0"/>
    <xf numFmtId="0" fontId="149"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127"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84"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0" fontId="94" fillId="0" borderId="0"/>
    <xf numFmtId="0" fontId="84" fillId="0" borderId="0">
      <alignment vertical="top"/>
    </xf>
    <xf numFmtId="0" fontId="84"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149"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186" fontId="16" fillId="0" borderId="0">
      <alignment vertical="top"/>
    </xf>
    <xf numFmtId="0" fontId="8" fillId="0" borderId="0">
      <alignment vertical="top"/>
    </xf>
    <xf numFmtId="0" fontId="4" fillId="0" borderId="0"/>
    <xf numFmtId="0" fontId="4" fillId="0" borderId="0"/>
    <xf numFmtId="0" fontId="84" fillId="0" borderId="0">
      <alignment vertical="top"/>
    </xf>
    <xf numFmtId="0" fontId="4" fillId="0" borderId="0"/>
    <xf numFmtId="0" fontId="4" fillId="0" borderId="0"/>
    <xf numFmtId="164" fontId="16" fillId="0" borderId="0" applyFont="0" applyFill="0" applyBorder="0" applyAlignment="0" applyProtection="0"/>
    <xf numFmtId="0" fontId="84"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9" fillId="97" borderId="0" applyNumberFormat="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127" fillId="0" borderId="0"/>
    <xf numFmtId="0" fontId="127" fillId="0" borderId="0"/>
    <xf numFmtId="0" fontId="84" fillId="0" borderId="0">
      <alignment vertical="top"/>
    </xf>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186" fontId="16" fillId="0" borderId="0">
      <alignment vertical="top"/>
    </xf>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164" fontId="11" fillId="0" borderId="0" applyFont="0" applyFill="0" applyBorder="0" applyAlignment="0" applyProtection="0"/>
    <xf numFmtId="0" fontId="4" fillId="0" borderId="0"/>
    <xf numFmtId="0" fontId="149" fillId="0" borderId="0"/>
    <xf numFmtId="164" fontId="16" fillId="0" borderId="0" applyFont="0" applyFill="0" applyBorder="0" applyAlignment="0" applyProtection="0"/>
    <xf numFmtId="9" fontId="4" fillId="0" borderId="0" applyFont="0" applyFill="0" applyBorder="0" applyAlignment="0" applyProtection="0"/>
    <xf numFmtId="164" fontId="11" fillId="0" borderId="0" applyFont="0" applyFill="0" applyBorder="0" applyAlignment="0" applyProtection="0"/>
    <xf numFmtId="0" fontId="4" fillId="0" borderId="0"/>
    <xf numFmtId="9" fontId="4" fillId="0" borderId="0" applyFont="0" applyFill="0" applyBorder="0" applyAlignment="0" applyProtection="0"/>
    <xf numFmtId="9" fontId="16" fillId="0" borderId="0" applyFont="0" applyFill="0" applyBorder="0" applyAlignment="0" applyProtection="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169" fillId="82" borderId="0" applyNumberFormat="0" applyBorder="0" applyAlignment="0" applyProtection="0"/>
    <xf numFmtId="0" fontId="94" fillId="0" borderId="0"/>
    <xf numFmtId="0" fontId="156" fillId="0" borderId="23" applyNumberFormat="0" applyFill="0" applyAlignment="0" applyProtection="0"/>
    <xf numFmtId="0" fontId="4" fillId="0" borderId="0"/>
    <xf numFmtId="0" fontId="4" fillId="0" borderId="0"/>
    <xf numFmtId="164" fontId="11"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9" fontId="4"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187" fontId="16" fillId="0" borderId="0" applyFont="0" applyFill="0" applyBorder="0" applyAlignment="0" applyProtection="0"/>
    <xf numFmtId="0" fontId="4" fillId="0" borderId="0"/>
    <xf numFmtId="0" fontId="148" fillId="69" borderId="0" applyNumberFormat="0" applyBorder="0" applyAlignment="0" applyProtection="0"/>
    <xf numFmtId="44" fontId="4" fillId="0" borderId="0" applyFont="0" applyFill="0" applyBorder="0" applyAlignment="0" applyProtection="0"/>
    <xf numFmtId="0" fontId="4" fillId="73" borderId="29" applyNumberFormat="0" applyFont="0" applyAlignment="0" applyProtection="0"/>
    <xf numFmtId="0" fontId="4" fillId="0" borderId="0"/>
    <xf numFmtId="0" fontId="146" fillId="77" borderId="0" applyNumberFormat="0" applyBorder="0" applyAlignment="0" applyProtection="0"/>
    <xf numFmtId="164" fontId="16" fillId="0" borderId="0" applyFont="0" applyFill="0" applyBorder="0" applyAlignment="0" applyProtection="0"/>
    <xf numFmtId="0" fontId="4" fillId="0" borderId="0"/>
    <xf numFmtId="0" fontId="8" fillId="0" borderId="0">
      <alignment vertical="top"/>
    </xf>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0" fontId="4" fillId="0" borderId="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61" fillId="70" borderId="25" applyNumberFormat="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9"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0" fontId="169" fillId="85" borderId="0" applyNumberFormat="0" applyBorder="0" applyAlignment="0" applyProtection="0"/>
    <xf numFmtId="0" fontId="149" fillId="0" borderId="0"/>
    <xf numFmtId="0" fontId="94" fillId="0" borderId="0"/>
    <xf numFmtId="0" fontId="84" fillId="0" borderId="0">
      <alignment vertical="top"/>
    </xf>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84" fillId="0" borderId="0">
      <alignment vertical="top"/>
    </xf>
    <xf numFmtId="0" fontId="4" fillId="0" borderId="0"/>
    <xf numFmtId="0" fontId="4" fillId="0" borderId="0"/>
    <xf numFmtId="0" fontId="4" fillId="0" borderId="0"/>
    <xf numFmtId="0" fontId="4" fillId="0" borderId="0"/>
    <xf numFmtId="9" fontId="4" fillId="0" borderId="0" applyFont="0" applyFill="0" applyBorder="0" applyAlignment="0" applyProtection="0"/>
    <xf numFmtId="186" fontId="16" fillId="0" borderId="0">
      <alignment vertical="top"/>
    </xf>
    <xf numFmtId="164" fontId="16" fillId="0" borderId="0" applyFont="0" applyFill="0" applyBorder="0" applyAlignment="0" applyProtection="0"/>
    <xf numFmtId="186" fontId="16" fillId="0" borderId="0">
      <alignment vertical="top"/>
    </xf>
    <xf numFmtId="0" fontId="4" fillId="0" borderId="0"/>
    <xf numFmtId="9"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86" fontId="16" fillId="0" borderId="0">
      <alignment vertical="top"/>
    </xf>
    <xf numFmtId="0" fontId="94" fillId="0" borderId="0"/>
    <xf numFmtId="0" fontId="84" fillId="0" borderId="0">
      <alignment vertical="top"/>
    </xf>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0" borderId="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127" fillId="79" borderId="0" applyNumberFormat="0" applyBorder="0" applyAlignment="0" applyProtection="0"/>
    <xf numFmtId="0" fontId="149" fillId="0" borderId="0"/>
    <xf numFmtId="0" fontId="84" fillId="0" borderId="0">
      <alignment vertical="top"/>
    </xf>
    <xf numFmtId="164" fontId="16" fillId="0" borderId="0" applyFont="0" applyFill="0" applyBorder="0" applyAlignment="0" applyProtection="0"/>
    <xf numFmtId="187"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9" fillId="81" borderId="0" applyNumberFormat="0" applyBorder="0" applyAlignment="0" applyProtection="0"/>
    <xf numFmtId="164" fontId="16" fillId="0" borderId="0" applyFont="0" applyFill="0" applyBorder="0" applyAlignment="0" applyProtection="0"/>
    <xf numFmtId="0" fontId="84" fillId="0" borderId="0">
      <alignment vertical="top"/>
    </xf>
    <xf numFmtId="186" fontId="16"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9"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75" borderId="0" applyNumberFormat="0" applyBorder="0" applyAlignment="0" applyProtection="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186" fontId="16" fillId="0" borderId="0">
      <alignment vertical="top"/>
    </xf>
    <xf numFmtId="0" fontId="11" fillId="0" borderId="0"/>
    <xf numFmtId="18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41"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16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4" fillId="0" borderId="0"/>
    <xf numFmtId="9"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0" fontId="11" fillId="0" borderId="0"/>
    <xf numFmtId="0" fontId="4" fillId="0" borderId="0"/>
    <xf numFmtId="186" fontId="16" fillId="0" borderId="0">
      <alignment vertical="top"/>
    </xf>
    <xf numFmtId="186" fontId="150" fillId="0" borderId="0" applyNumberFormat="0" applyFill="0" applyBorder="0" applyAlignment="0" applyProtection="0">
      <alignment vertical="top"/>
      <protection locked="0"/>
    </xf>
    <xf numFmtId="9" fontId="16" fillId="0" borderId="0" applyFont="0" applyFill="0" applyBorder="0" applyAlignment="0" applyProtection="0"/>
    <xf numFmtId="41" fontId="16" fillId="0" borderId="0" applyFont="0" applyFill="0" applyBorder="0" applyAlignment="0" applyProtection="0"/>
    <xf numFmtId="0" fontId="33"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146" fillId="93" borderId="0" applyNumberFormat="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27"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87"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86" fontId="16" fillId="0" borderId="0">
      <alignment vertical="top"/>
    </xf>
    <xf numFmtId="0" fontId="4" fillId="0" borderId="0"/>
    <xf numFmtId="0" fontId="169" fillId="74"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84" fillId="0" borderId="0">
      <alignment vertical="top"/>
    </xf>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84" fillId="0" borderId="0" applyFont="0" applyFill="0" applyBorder="0" applyAlignment="0" applyProtection="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186" fontId="16"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4"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9" fontId="16" fillId="0" borderId="0" applyFont="0" applyFill="0" applyBorder="0" applyAlignment="0" applyProtection="0"/>
    <xf numFmtId="0" fontId="4" fillId="0" borderId="0"/>
    <xf numFmtId="164" fontId="16" fillId="0" borderId="0" applyFont="0" applyFill="0" applyBorder="0" applyAlignment="0" applyProtection="0"/>
    <xf numFmtId="9" fontId="16" fillId="0" borderId="0" applyFont="0" applyFill="0" applyBorder="0" applyAlignment="0" applyProtection="0"/>
    <xf numFmtId="186" fontId="16" fillId="0" borderId="0"/>
    <xf numFmtId="164" fontId="16"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0" fontId="4" fillId="0" borderId="0"/>
    <xf numFmtId="164" fontId="11" fillId="0" borderId="0" applyFont="0" applyFill="0" applyBorder="0" applyAlignment="0" applyProtection="0"/>
    <xf numFmtId="0" fontId="162" fillId="71" borderId="26" applyNumberFormat="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127" fillId="0" borderId="0"/>
    <xf numFmtId="0" fontId="4" fillId="0" borderId="0"/>
    <xf numFmtId="0" fontId="84" fillId="0" borderId="0">
      <alignment vertical="top"/>
    </xf>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84" fillId="0" borderId="0">
      <alignment vertical="top"/>
    </xf>
    <xf numFmtId="164" fontId="16" fillId="0" borderId="0" applyFont="0" applyFill="0" applyBorder="0" applyAlignment="0" applyProtection="0"/>
    <xf numFmtId="0" fontId="4" fillId="0" borderId="0"/>
    <xf numFmtId="0" fontId="149" fillId="0" borderId="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9" fontId="4" fillId="0" borderId="0" applyFont="0" applyFill="0" applyBorder="0" applyAlignment="0" applyProtection="0"/>
    <xf numFmtId="0" fontId="4" fillId="0" borderId="0"/>
    <xf numFmtId="164" fontId="16" fillId="0" borderId="0" applyFont="0" applyFill="0" applyBorder="0" applyAlignment="0" applyProtection="0"/>
    <xf numFmtId="0" fontId="146" fillId="97" borderId="0" applyNumberFormat="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9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94" fillId="0" borderId="0"/>
    <xf numFmtId="0" fontId="4" fillId="0" borderId="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0" fontId="127" fillId="0" borderId="0"/>
    <xf numFmtId="164" fontId="16" fillId="0" borderId="0" applyFont="0" applyFill="0" applyBorder="0" applyAlignment="0" applyProtection="0"/>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86" fontId="16" fillId="0" borderId="0">
      <alignment vertical="top"/>
    </xf>
    <xf numFmtId="164" fontId="11"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11"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1" fillId="0" borderId="0" applyFont="0" applyFill="0" applyBorder="0" applyAlignment="0" applyProtection="0"/>
    <xf numFmtId="9"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9" fontId="4" fillId="0" borderId="0" applyFont="0" applyFill="0" applyBorder="0" applyAlignment="0" applyProtection="0"/>
    <xf numFmtId="0" fontId="151" fillId="0" borderId="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0" fontId="127" fillId="80" borderId="0" applyNumberFormat="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9" fillId="0" borderId="0"/>
    <xf numFmtId="0" fontId="4" fillId="0" borderId="0"/>
    <xf numFmtId="0" fontId="4" fillId="0" borderId="0"/>
    <xf numFmtId="0" fontId="80" fillId="0" borderId="0"/>
    <xf numFmtId="9" fontId="4" fillId="0" borderId="0" applyFont="0" applyFill="0" applyBorder="0" applyAlignment="0" applyProtection="0"/>
    <xf numFmtId="0" fontId="157" fillId="0" borderId="24" applyNumberFormat="0" applyFill="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84" fillId="0" borderId="0">
      <alignment vertical="top"/>
    </xf>
    <xf numFmtId="164" fontId="16" fillId="0" borderId="0" applyFont="0" applyFill="0" applyBorder="0" applyAlignment="0" applyProtection="0"/>
    <xf numFmtId="0" fontId="84" fillId="0" borderId="0">
      <alignment vertical="top"/>
    </xf>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160" fillId="69"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0" fontId="4" fillId="0" borderId="0"/>
    <xf numFmtId="9" fontId="4" fillId="0" borderId="0" applyFont="0" applyFill="0" applyBorder="0" applyAlignment="0" applyProtection="0"/>
    <xf numFmtId="186" fontId="16" fillId="0" borderId="0">
      <alignment vertical="top"/>
    </xf>
    <xf numFmtId="0" fontId="4" fillId="0" borderId="0"/>
    <xf numFmtId="186" fontId="16" fillId="0" borderId="0">
      <alignment vertical="top"/>
    </xf>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54" fillId="0" borderId="0" applyNumberFormat="0" applyFill="0" applyBorder="0" applyAlignment="0" applyProtection="0"/>
    <xf numFmtId="186" fontId="16" fillId="0" borderId="0">
      <alignment vertical="top"/>
    </xf>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186" fontId="16" fillId="0" borderId="0">
      <alignment vertical="top"/>
    </xf>
    <xf numFmtId="0" fontId="4" fillId="0" borderId="0"/>
    <xf numFmtId="0" fontId="4" fillId="0" borderId="0"/>
    <xf numFmtId="186" fontId="16" fillId="0" borderId="0">
      <alignment vertical="top"/>
    </xf>
    <xf numFmtId="0" fontId="4" fillId="0" borderId="0"/>
    <xf numFmtId="164" fontId="16" fillId="0" borderId="0" applyFont="0" applyFill="0" applyBorder="0" applyAlignment="0" applyProtection="0"/>
    <xf numFmtId="0" fontId="11" fillId="0" borderId="0"/>
    <xf numFmtId="0" fontId="4" fillId="0" borderId="0"/>
    <xf numFmtId="0" fontId="4" fillId="0" borderId="0"/>
    <xf numFmtId="186" fontId="16" fillId="0" borderId="0">
      <alignment vertical="top"/>
    </xf>
    <xf numFmtId="0" fontId="4" fillId="0" borderId="0"/>
    <xf numFmtId="186" fontId="16" fillId="0" borderId="0">
      <alignment vertical="top"/>
    </xf>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84"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0" fontId="74" fillId="0" borderId="0" applyNumberFormat="0" applyFont="0" applyFill="0" applyBorder="0" applyAlignment="0" applyProtection="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86" fontId="16" fillId="0" borderId="0">
      <alignment vertical="top"/>
    </xf>
    <xf numFmtId="44" fontId="127"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86" fontId="16" fillId="0" borderId="0">
      <alignment vertical="top"/>
    </xf>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70" fillId="0" borderId="0"/>
    <xf numFmtId="186" fontId="16" fillId="0" borderId="0">
      <alignment vertical="top"/>
    </xf>
    <xf numFmtId="0" fontId="4" fillId="0" borderId="0"/>
    <xf numFmtId="0" fontId="4" fillId="0" borderId="0"/>
    <xf numFmtId="0" fontId="4" fillId="0" borderId="0"/>
    <xf numFmtId="186" fontId="16" fillId="0" borderId="0">
      <alignment vertical="top"/>
    </xf>
    <xf numFmtId="0" fontId="4"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4" fillId="0" borderId="0"/>
    <xf numFmtId="186" fontId="16" fillId="0" borderId="0">
      <alignment vertical="top"/>
    </xf>
    <xf numFmtId="0" fontId="4" fillId="0" borderId="0"/>
    <xf numFmtId="186" fontId="16" fillId="0" borderId="0">
      <alignment vertical="top"/>
    </xf>
    <xf numFmtId="0" fontId="4" fillId="0" borderId="0"/>
    <xf numFmtId="186" fontId="16" fillId="0" borderId="0">
      <alignment vertical="top"/>
    </xf>
    <xf numFmtId="0" fontId="84" fillId="0" borderId="0">
      <alignment vertical="top"/>
    </xf>
    <xf numFmtId="0" fontId="4" fillId="0" borderId="0"/>
    <xf numFmtId="0" fontId="4" fillId="0" borderId="0"/>
    <xf numFmtId="0" fontId="11" fillId="0" borderId="0"/>
    <xf numFmtId="186" fontId="16" fillId="0" borderId="0">
      <alignment vertical="top"/>
    </xf>
    <xf numFmtId="0" fontId="4" fillId="0" borderId="0"/>
    <xf numFmtId="0" fontId="4" fillId="0" borderId="0"/>
    <xf numFmtId="0" fontId="4" fillId="0" borderId="0"/>
    <xf numFmtId="9" fontId="4" fillId="0" borderId="0" applyFont="0" applyFill="0" applyBorder="0" applyAlignment="0" applyProtection="0"/>
    <xf numFmtId="164" fontId="16" fillId="0" borderId="0" applyFont="0" applyFill="0" applyBorder="0" applyAlignment="0" applyProtection="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186" fontId="16" fillId="0" borderId="0">
      <alignment vertical="top"/>
    </xf>
    <xf numFmtId="0" fontId="4" fillId="0" borderId="0"/>
    <xf numFmtId="186" fontId="16" fillId="0" borderId="0">
      <alignment vertical="top"/>
    </xf>
    <xf numFmtId="0" fontId="4" fillId="0" borderId="0"/>
    <xf numFmtId="186" fontId="16" fillId="0" borderId="0">
      <alignment vertical="top"/>
    </xf>
    <xf numFmtId="9" fontId="4"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86" fontId="16" fillId="0" borderId="0">
      <alignment vertical="top"/>
    </xf>
    <xf numFmtId="0" fontId="11" fillId="0" borderId="0"/>
    <xf numFmtId="0" fontId="4" fillId="0" borderId="0"/>
    <xf numFmtId="0" fontId="4" fillId="0" borderId="0"/>
    <xf numFmtId="187" fontId="16" fillId="0" borderId="0" applyFont="0" applyFill="0" applyBorder="0" applyAlignment="0" applyProtection="0"/>
    <xf numFmtId="0" fontId="4" fillId="0" borderId="0"/>
    <xf numFmtId="9" fontId="4" fillId="0" borderId="0" applyFont="0" applyFill="0" applyBorder="0" applyAlignment="0" applyProtection="0"/>
    <xf numFmtId="186" fontId="16" fillId="0" borderId="0">
      <alignment vertical="top"/>
    </xf>
    <xf numFmtId="9" fontId="4" fillId="0" borderId="0" applyFont="0" applyFill="0" applyBorder="0" applyAlignment="0" applyProtection="0"/>
    <xf numFmtId="186" fontId="16" fillId="0" borderId="0">
      <alignment vertical="top"/>
    </xf>
    <xf numFmtId="186" fontId="16" fillId="0" borderId="0">
      <alignment vertical="top"/>
    </xf>
    <xf numFmtId="9" fontId="4"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9" fontId="84" fillId="0" borderId="0" applyFont="0" applyFill="0" applyBorder="0" applyAlignment="0" applyProtection="0"/>
    <xf numFmtId="0" fontId="4" fillId="0" borderId="0"/>
    <xf numFmtId="186" fontId="16" fillId="0" borderId="0">
      <alignment vertical="top"/>
    </xf>
    <xf numFmtId="0" fontId="4" fillId="0" borderId="0"/>
    <xf numFmtId="186" fontId="16" fillId="0" borderId="0">
      <alignment vertical="top"/>
    </xf>
    <xf numFmtId="0" fontId="4" fillId="0" borderId="0"/>
    <xf numFmtId="0" fontId="4" fillId="0" borderId="0"/>
    <xf numFmtId="44" fontId="4"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9" fontId="4"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9" fontId="4"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86" fontId="152"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88" fontId="94" fillId="0" borderId="0" applyFont="0" applyFill="0" applyBorder="0" applyAlignment="0" applyProtection="0"/>
    <xf numFmtId="186" fontId="16" fillId="0" borderId="0">
      <alignment vertical="top"/>
    </xf>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86" fontId="16" fillId="0" borderId="0">
      <alignment vertical="top"/>
    </xf>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169" fillId="94"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7" fontId="16" fillId="0" borderId="0" applyFont="0" applyFill="0" applyBorder="0" applyAlignment="0" applyProtection="0"/>
    <xf numFmtId="0" fontId="11"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146" fillId="85" borderId="0" applyNumberFormat="0" applyBorder="0" applyAlignment="0" applyProtection="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7" fontId="16" fillId="0" borderId="0" applyFont="0" applyFill="0" applyBorder="0" applyAlignment="0" applyProtection="0"/>
    <xf numFmtId="0" fontId="11"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84" fillId="0" borderId="0">
      <alignment vertical="top"/>
    </xf>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9" fillId="0" borderId="0"/>
    <xf numFmtId="0" fontId="4" fillId="0" borderId="0"/>
    <xf numFmtId="0" fontId="4" fillId="0" borderId="0"/>
    <xf numFmtId="0" fontId="4" fillId="0" borderId="0"/>
    <xf numFmtId="0" fontId="4" fillId="0" borderId="0"/>
    <xf numFmtId="0" fontId="84"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86" fontId="16" fillId="0" borderId="0">
      <alignment vertical="top"/>
    </xf>
    <xf numFmtId="0" fontId="4" fillId="0" borderId="0"/>
    <xf numFmtId="0" fontId="4" fillId="0" borderId="0"/>
    <xf numFmtId="186" fontId="16" fillId="0" borderId="0">
      <alignment vertical="top"/>
    </xf>
    <xf numFmtId="0" fontId="4" fillId="0" borderId="0"/>
    <xf numFmtId="0" fontId="4" fillId="0" borderId="0"/>
    <xf numFmtId="0" fontId="84" fillId="0" borderId="0">
      <alignment vertical="top"/>
    </xf>
    <xf numFmtId="0" fontId="4" fillId="0" borderId="0"/>
    <xf numFmtId="0" fontId="4" fillId="0" borderId="0"/>
    <xf numFmtId="0" fontId="4" fillId="0" borderId="0"/>
    <xf numFmtId="0" fontId="4" fillId="0" borderId="0"/>
    <xf numFmtId="9"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6" fontId="16" fillId="0" borderId="0">
      <alignment vertical="top"/>
    </xf>
    <xf numFmtId="0" fontId="9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8" fillId="0" borderId="30" applyNumberForma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0" fontId="4" fillId="0" borderId="0"/>
    <xf numFmtId="0" fontId="4" fillId="0" borderId="0"/>
    <xf numFmtId="186" fontId="16" fillId="0" borderId="0">
      <alignment vertical="top"/>
    </xf>
    <xf numFmtId="0" fontId="4" fillId="0" borderId="0"/>
    <xf numFmtId="0" fontId="4" fillId="0" borderId="0"/>
    <xf numFmtId="186" fontId="16"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9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87"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0" fontId="169" fillId="90"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8"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9" fontId="149"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11"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9"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4" fillId="0" borderId="0">
      <alignment vertical="top"/>
    </xf>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57" fillId="0" borderId="0" applyNumberForma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9" fillId="0" borderId="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0" fontId="16"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11"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6" fontId="16" fillId="0" borderId="0">
      <alignment vertical="top"/>
    </xf>
    <xf numFmtId="9" fontId="4" fillId="0" borderId="0" applyFont="0" applyFill="0" applyBorder="0" applyAlignment="0" applyProtection="0"/>
    <xf numFmtId="187" fontId="16"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149" fillId="0" borderId="0"/>
    <xf numFmtId="186" fontId="16" fillId="0" borderId="0">
      <alignment vertical="top"/>
    </xf>
    <xf numFmtId="0" fontId="4" fillId="0" borderId="0"/>
    <xf numFmtId="0" fontId="4" fillId="0" borderId="0"/>
    <xf numFmtId="164" fontId="16" fillId="0" borderId="0" applyFont="0" applyFill="0" applyBorder="0" applyAlignment="0" applyProtection="0"/>
    <xf numFmtId="0" fontId="4" fillId="0" borderId="0"/>
    <xf numFmtId="186" fontId="16"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94" fillId="0" borderId="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84" fillId="0" borderId="0">
      <alignment vertical="top"/>
    </xf>
    <xf numFmtId="0" fontId="84"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0" fontId="127"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9" fontId="16" fillId="0" borderId="0" applyFont="0" applyFill="0" applyBorder="0" applyAlignment="0" applyProtection="0"/>
    <xf numFmtId="0" fontId="11" fillId="0" borderId="0"/>
    <xf numFmtId="0" fontId="4" fillId="0" borderId="0"/>
    <xf numFmtId="9" fontId="4" fillId="0" borderId="0" applyFont="0" applyFill="0" applyBorder="0" applyAlignment="0" applyProtection="0"/>
    <xf numFmtId="0" fontId="4" fillId="0" borderId="0"/>
    <xf numFmtId="186" fontId="16" fillId="0" borderId="0">
      <alignment vertical="top"/>
    </xf>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9" fontId="4" fillId="0" borderId="0" applyFont="0" applyFill="0" applyBorder="0" applyAlignment="0" applyProtection="0"/>
    <xf numFmtId="186" fontId="16" fillId="0" borderId="0">
      <alignment vertical="top"/>
    </xf>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0" fontId="4" fillId="0" borderId="0"/>
    <xf numFmtId="0" fontId="4" fillId="0" borderId="0"/>
    <xf numFmtId="164" fontId="16" fillId="0" borderId="0" applyFont="0" applyFill="0" applyBorder="0" applyAlignment="0" applyProtection="0"/>
    <xf numFmtId="0" fontId="4" fillId="0" borderId="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6" fontId="16" fillId="0" borderId="0">
      <alignment vertical="top"/>
    </xf>
    <xf numFmtId="186" fontId="16" fillId="0" borderId="0">
      <alignment vertical="top"/>
    </xf>
    <xf numFmtId="0" fontId="11" fillId="0" borderId="0"/>
    <xf numFmtId="164" fontId="16" fillId="0" borderId="0" applyFont="0" applyFill="0" applyBorder="0" applyAlignment="0" applyProtection="0"/>
    <xf numFmtId="186" fontId="16" fillId="0" borderId="0">
      <alignment vertical="top"/>
    </xf>
    <xf numFmtId="0" fontId="4" fillId="0" borderId="0"/>
    <xf numFmtId="186" fontId="8"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86" fontId="16" fillId="0" borderId="0">
      <alignment vertical="top"/>
    </xf>
    <xf numFmtId="186" fontId="16" fillId="0" borderId="0">
      <alignment vertical="top"/>
    </xf>
    <xf numFmtId="0" fontId="4" fillId="0" borderId="0"/>
    <xf numFmtId="9" fontId="16" fillId="0" borderId="0" applyFont="0" applyFill="0" applyBorder="0" applyAlignment="0" applyProtection="0"/>
    <xf numFmtId="0" fontId="4" fillId="0" borderId="0"/>
    <xf numFmtId="164" fontId="16" fillId="0" borderId="0" applyFont="0" applyFill="0" applyBorder="0" applyAlignment="0" applyProtection="0"/>
    <xf numFmtId="186" fontId="16" fillId="0" borderId="0">
      <alignment vertical="top"/>
    </xf>
    <xf numFmtId="186" fontId="16" fillId="0" borderId="0">
      <alignment vertical="top"/>
    </xf>
    <xf numFmtId="0" fontId="4" fillId="0" borderId="0"/>
    <xf numFmtId="164" fontId="16" fillId="0" borderId="0" applyFont="0" applyFill="0" applyBorder="0" applyAlignment="0" applyProtection="0"/>
    <xf numFmtId="0" fontId="84" fillId="0" borderId="0"/>
    <xf numFmtId="164" fontId="16"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16" fillId="0" borderId="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9" fontId="4" fillId="0" borderId="0" applyFont="0" applyFill="0" applyBorder="0" applyAlignment="0" applyProtection="0"/>
    <xf numFmtId="0" fontId="4" fillId="0" borderId="0"/>
    <xf numFmtId="0" fontId="4" fillId="0" borderId="0"/>
    <xf numFmtId="0" fontId="4" fillId="0" borderId="0"/>
    <xf numFmtId="164" fontId="16" fillId="0" borderId="0" applyFont="0" applyFill="0" applyBorder="0" applyAlignment="0" applyProtection="0"/>
    <xf numFmtId="0" fontId="8" fillId="0" borderId="0">
      <alignment vertical="top"/>
    </xf>
    <xf numFmtId="0" fontId="4" fillId="0" borderId="0"/>
    <xf numFmtId="0" fontId="4" fillId="0" borderId="0"/>
    <xf numFmtId="186" fontId="16" fillId="0" borderId="0">
      <alignment vertical="top"/>
    </xf>
    <xf numFmtId="186" fontId="16" fillId="0" borderId="0">
      <alignment vertical="top"/>
    </xf>
    <xf numFmtId="0" fontId="4" fillId="0" borderId="0"/>
    <xf numFmtId="0" fontId="4" fillId="0" borderId="0"/>
    <xf numFmtId="0" fontId="4" fillId="0" borderId="0"/>
    <xf numFmtId="186" fontId="16" fillId="0" borderId="0">
      <alignment vertical="top"/>
    </xf>
    <xf numFmtId="0" fontId="4" fillId="0" borderId="0"/>
    <xf numFmtId="187"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86" fontId="16" fillId="0" borderId="0">
      <alignment vertical="top"/>
    </xf>
    <xf numFmtId="0" fontId="4" fillId="0" borderId="0"/>
    <xf numFmtId="0" fontId="4" fillId="0" borderId="0"/>
    <xf numFmtId="0" fontId="4" fillId="0" borderId="0"/>
    <xf numFmtId="0" fontId="4" fillId="0" borderId="0"/>
    <xf numFmtId="164" fontId="16" fillId="0" borderId="0" applyFont="0" applyFill="0" applyBorder="0" applyAlignment="0" applyProtection="0"/>
    <xf numFmtId="186" fontId="16" fillId="0" borderId="0">
      <alignment vertical="top"/>
    </xf>
    <xf numFmtId="0" fontId="4" fillId="0" borderId="0"/>
    <xf numFmtId="0" fontId="4" fillId="0" borderId="0"/>
    <xf numFmtId="0" fontId="94" fillId="0" borderId="0"/>
    <xf numFmtId="0" fontId="11" fillId="0" borderId="0"/>
    <xf numFmtId="0" fontId="4" fillId="0" borderId="0"/>
    <xf numFmtId="0" fontId="4" fillId="0" borderId="0"/>
    <xf numFmtId="164" fontId="16" fillId="0" borderId="0" applyFont="0" applyFill="0" applyBorder="0" applyAlignment="0" applyProtection="0"/>
    <xf numFmtId="0" fontId="149" fillId="0" borderId="0"/>
    <xf numFmtId="0" fontId="4" fillId="0" borderId="0"/>
    <xf numFmtId="164" fontId="16" fillId="0" borderId="0" applyFont="0" applyFill="0" applyBorder="0" applyAlignment="0" applyProtection="0"/>
    <xf numFmtId="164" fontId="16" fillId="0" borderId="0" applyFont="0" applyFill="0" applyBorder="0" applyAlignment="0" applyProtection="0"/>
    <xf numFmtId="0" fontId="4" fillId="0" borderId="0"/>
    <xf numFmtId="0" fontId="4" fillId="0" borderId="0"/>
    <xf numFmtId="186" fontId="16" fillId="0" borderId="0">
      <alignment vertical="top"/>
    </xf>
    <xf numFmtId="0" fontId="4" fillId="0" borderId="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86" fontId="16" fillId="0" borderId="0">
      <alignment vertical="top"/>
    </xf>
    <xf numFmtId="164" fontId="16" fillId="0" borderId="0" applyFont="0" applyFill="0" applyBorder="0" applyAlignment="0" applyProtection="0"/>
    <xf numFmtId="0" fontId="4" fillId="0" borderId="0"/>
    <xf numFmtId="0" fontId="4" fillId="0" borderId="0"/>
    <xf numFmtId="187" fontId="16"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4" fillId="0" borderId="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46" fillId="97" borderId="0" applyNumberFormat="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0" fontId="148" fillId="69" borderId="0" applyNumberFormat="0" applyBorder="0" applyAlignment="0" applyProtection="0"/>
    <xf numFmtId="0" fontId="8"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8" fillId="0" borderId="0">
      <alignment vertical="top"/>
    </xf>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1" fillId="0" borderId="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 fontId="16" fillId="0" borderId="32" applyAlignment="0"/>
    <xf numFmtId="4" fontId="16" fillId="0" borderId="32" applyAlignment="0"/>
    <xf numFmtId="4" fontId="16" fillId="0" borderId="32" applyAlignment="0"/>
    <xf numFmtId="4" fontId="16" fillId="0" borderId="32" applyAlignment="0"/>
    <xf numFmtId="4" fontId="16" fillId="0" borderId="32" applyAlignment="0"/>
    <xf numFmtId="4" fontId="16" fillId="0" borderId="32" applyAlignment="0"/>
    <xf numFmtId="4" fontId="16" fillId="0" borderId="32" applyAlignment="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7"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7"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8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127"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9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44" fontId="4"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16" fillId="0" borderId="0"/>
    <xf numFmtId="0" fontId="11" fillId="0" borderId="0"/>
    <xf numFmtId="167" fontId="8" fillId="0" borderId="0" applyFont="0" applyFill="0" applyBorder="0" applyAlignment="0" applyProtection="0"/>
    <xf numFmtId="0" fontId="11" fillId="64" borderId="0" applyNumberFormat="0" applyBorder="0" applyAlignment="0" applyProtection="0"/>
    <xf numFmtId="168" fontId="11" fillId="0" borderId="0" applyFont="0" applyFill="0" applyBorder="0" applyAlignment="0" applyProtection="0"/>
    <xf numFmtId="167" fontId="11" fillId="0" borderId="0" applyFont="0" applyFill="0" applyBorder="0" applyAlignment="0" applyProtection="0"/>
    <xf numFmtId="0" fontId="8" fillId="0" borderId="0"/>
  </cellStyleXfs>
  <cellXfs count="370">
    <xf numFmtId="0" fontId="0" fillId="0" borderId="0" xfId="0"/>
    <xf numFmtId="44" fontId="6" fillId="0" borderId="0" xfId="0" applyNumberFormat="1" applyFont="1" applyFill="1" applyBorder="1" applyAlignment="1" applyProtection="1">
      <alignment horizontal="right"/>
    </xf>
    <xf numFmtId="49" fontId="6" fillId="0" borderId="0" xfId="0" applyNumberFormat="1" applyFont="1" applyFill="1" applyBorder="1" applyAlignment="1" applyProtection="1">
      <alignment horizontal="left"/>
    </xf>
    <xf numFmtId="4" fontId="6" fillId="0" borderId="0" xfId="0" applyNumberFormat="1" applyFont="1" applyFill="1" applyAlignment="1" applyProtection="1">
      <alignment horizontal="right" wrapText="1"/>
    </xf>
    <xf numFmtId="0" fontId="7" fillId="0" borderId="0" xfId="0" applyFont="1" applyFill="1" applyAlignment="1" applyProtection="1">
      <alignment vertical="top" wrapText="1"/>
    </xf>
    <xf numFmtId="44" fontId="7" fillId="0" borderId="0" xfId="0" applyNumberFormat="1" applyFont="1" applyFill="1" applyBorder="1" applyAlignment="1" applyProtection="1">
      <alignment horizontal="right" wrapText="1"/>
    </xf>
    <xf numFmtId="49" fontId="15" fillId="0" borderId="0" xfId="0" applyNumberFormat="1" applyFont="1" applyFill="1" applyBorder="1" applyAlignment="1" applyProtection="1">
      <alignment vertical="top" wrapText="1"/>
    </xf>
    <xf numFmtId="0" fontId="15" fillId="0" borderId="0" xfId="0" applyFont="1" applyFill="1" applyBorder="1" applyAlignment="1" applyProtection="1">
      <alignment horizontal="right" wrapText="1"/>
    </xf>
    <xf numFmtId="4" fontId="15" fillId="0" borderId="0" xfId="1" applyNumberFormat="1" applyFont="1" applyFill="1" applyBorder="1" applyAlignment="1" applyProtection="1">
      <alignment horizontal="right" wrapText="1"/>
    </xf>
    <xf numFmtId="0" fontId="7" fillId="0" borderId="0" xfId="0" applyFont="1" applyFill="1" applyBorder="1" applyAlignment="1" applyProtection="1">
      <alignment horizontal="left" vertical="top" wrapText="1"/>
    </xf>
    <xf numFmtId="49" fontId="7" fillId="0" borderId="0" xfId="0" applyNumberFormat="1"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44" fontId="6" fillId="0" borderId="0" xfId="2" applyNumberFormat="1" applyFont="1" applyFill="1" applyBorder="1" applyAlignment="1" applyProtection="1">
      <alignment horizontal="right" wrapText="1"/>
    </xf>
    <xf numFmtId="0" fontId="6" fillId="0" borderId="0" xfId="0" applyFont="1" applyFill="1" applyAlignment="1" applyProtection="1">
      <alignment vertical="top"/>
    </xf>
    <xf numFmtId="49" fontId="6" fillId="0" borderId="0" xfId="0" applyNumberFormat="1" applyFont="1" applyFill="1" applyAlignment="1" applyProtection="1">
      <alignment horizontal="left" vertical="top" wrapText="1"/>
    </xf>
    <xf numFmtId="171" fontId="7" fillId="0" borderId="0" xfId="1" applyNumberFormat="1" applyFont="1" applyFill="1" applyBorder="1" applyAlignment="1" applyProtection="1">
      <alignment horizontal="right" wrapText="1"/>
    </xf>
    <xf numFmtId="4" fontId="7" fillId="0" borderId="0" xfId="0" applyNumberFormat="1" applyFont="1" applyFill="1" applyBorder="1" applyAlignment="1" applyProtection="1">
      <alignment horizontal="right" wrapText="1"/>
    </xf>
    <xf numFmtId="49" fontId="6" fillId="0" borderId="0" xfId="781" applyNumberFormat="1" applyFont="1" applyFill="1" applyBorder="1" applyAlignment="1" applyProtection="1">
      <alignment horizontal="left" vertical="top"/>
    </xf>
    <xf numFmtId="0" fontId="6" fillId="0" borderId="0" xfId="781" applyFont="1" applyFill="1" applyBorder="1" applyAlignment="1" applyProtection="1">
      <alignment horizontal="right"/>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vertical="top"/>
    </xf>
    <xf numFmtId="4" fontId="6" fillId="0" borderId="0" xfId="1" applyNumberFormat="1" applyFont="1" applyFill="1" applyAlignment="1" applyProtection="1">
      <alignment horizontal="right" wrapText="1"/>
    </xf>
    <xf numFmtId="44" fontId="7" fillId="0" borderId="0" xfId="2" applyNumberFormat="1" applyFont="1" applyFill="1" applyBorder="1" applyAlignment="1" applyProtection="1">
      <alignment horizontal="right"/>
    </xf>
    <xf numFmtId="4" fontId="7" fillId="0" borderId="0" xfId="1" applyNumberFormat="1" applyFont="1" applyFill="1" applyAlignment="1" applyProtection="1">
      <alignment horizontal="right"/>
    </xf>
    <xf numFmtId="0" fontId="7" fillId="0" borderId="0" xfId="0" applyFont="1" applyFill="1" applyBorder="1" applyAlignment="1" applyProtection="1">
      <alignment vertical="top"/>
    </xf>
    <xf numFmtId="44" fontId="52" fillId="0" borderId="0" xfId="0" applyNumberFormat="1" applyFont="1" applyFill="1" applyBorder="1" applyAlignment="1" applyProtection="1">
      <alignment horizontal="right"/>
    </xf>
    <xf numFmtId="49" fontId="52" fillId="0" borderId="0" xfId="0" applyNumberFormat="1" applyFont="1" applyFill="1" applyBorder="1" applyAlignment="1" applyProtection="1"/>
    <xf numFmtId="0" fontId="52" fillId="0" borderId="0" xfId="0" applyNumberFormat="1" applyFont="1" applyFill="1" applyBorder="1" applyAlignment="1" applyProtection="1">
      <alignment vertical="top"/>
    </xf>
    <xf numFmtId="49" fontId="52" fillId="0" borderId="0" xfId="0" applyNumberFormat="1" applyFont="1" applyFill="1" applyBorder="1" applyAlignment="1" applyProtection="1">
      <alignment horizontal="left"/>
    </xf>
    <xf numFmtId="4" fontId="52" fillId="0" borderId="0" xfId="0" applyNumberFormat="1" applyFont="1" applyFill="1" applyBorder="1" applyAlignment="1" applyProtection="1">
      <alignment horizontal="left"/>
    </xf>
    <xf numFmtId="0" fontId="53" fillId="0" borderId="0" xfId="0" applyNumberFormat="1" applyFont="1" applyFill="1" applyBorder="1" applyProtection="1"/>
    <xf numFmtId="4" fontId="6" fillId="0" borderId="0" xfId="0" applyNumberFormat="1" applyFont="1" applyFill="1" applyBorder="1" applyProtection="1"/>
    <xf numFmtId="49" fontId="6" fillId="0" borderId="0" xfId="0" applyNumberFormat="1" applyFont="1" applyFill="1" applyBorder="1" applyAlignment="1" applyProtection="1">
      <alignment horizontal="right" vertical="top"/>
    </xf>
    <xf numFmtId="4" fontId="7" fillId="0" borderId="0" xfId="1" applyNumberFormat="1" applyFont="1" applyFill="1" applyBorder="1" applyAlignment="1" applyProtection="1">
      <alignment horizontal="right"/>
    </xf>
    <xf numFmtId="4" fontId="6" fillId="0" borderId="0" xfId="1" applyNumberFormat="1" applyFont="1" applyFill="1" applyBorder="1" applyAlignment="1" applyProtection="1">
      <alignment horizontal="right"/>
    </xf>
    <xf numFmtId="0" fontId="9" fillId="0" borderId="0" xfId="0"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0" fontId="9" fillId="0" borderId="0" xfId="0" applyFont="1" applyFill="1" applyBorder="1" applyAlignment="1" applyProtection="1">
      <alignment vertical="top" wrapText="1"/>
    </xf>
    <xf numFmtId="0" fontId="10" fillId="0" borderId="0" xfId="0" applyFont="1" applyFill="1" applyBorder="1" applyAlignment="1" applyProtection="1">
      <alignment horizontal="right"/>
    </xf>
    <xf numFmtId="4" fontId="10" fillId="0" borderId="0" xfId="0" applyNumberFormat="1" applyFont="1" applyFill="1" applyBorder="1" applyAlignment="1" applyProtection="1">
      <alignment horizontal="right" wrapText="1"/>
    </xf>
    <xf numFmtId="49" fontId="95" fillId="0" borderId="0" xfId="0" applyNumberFormat="1" applyFont="1" applyFill="1" applyBorder="1" applyAlignment="1" applyProtection="1">
      <alignment vertical="top"/>
    </xf>
    <xf numFmtId="0" fontId="95" fillId="0" borderId="0" xfId="0" applyFont="1" applyFill="1" applyBorder="1" applyAlignment="1" applyProtection="1">
      <alignment horizontal="right" wrapText="1"/>
    </xf>
    <xf numFmtId="4" fontId="95" fillId="0" borderId="0" xfId="1" applyNumberFormat="1" applyFont="1" applyFill="1" applyBorder="1" applyAlignment="1" applyProtection="1">
      <alignment horizontal="center" wrapText="1"/>
    </xf>
    <xf numFmtId="44" fontId="15" fillId="0" borderId="0" xfId="2" applyNumberFormat="1" applyFont="1" applyFill="1" applyBorder="1" applyAlignment="1" applyProtection="1">
      <alignment horizontal="right" wrapText="1"/>
    </xf>
    <xf numFmtId="49" fontId="6" fillId="0" borderId="0" xfId="0" applyNumberFormat="1" applyFont="1" applyFill="1" applyBorder="1" applyProtection="1"/>
    <xf numFmtId="49" fontId="96" fillId="0" borderId="0" xfId="0" applyNumberFormat="1" applyFont="1" applyFill="1" applyBorder="1" applyAlignment="1" applyProtection="1">
      <alignment vertical="top" wrapText="1"/>
    </xf>
    <xf numFmtId="0" fontId="6" fillId="0" borderId="0" xfId="254" applyFont="1" applyFill="1" applyBorder="1" applyAlignment="1" applyProtection="1">
      <alignment horizontal="left" vertical="top" wrapText="1"/>
    </xf>
    <xf numFmtId="171" fontId="6" fillId="0" borderId="0" xfId="1" applyNumberFormat="1" applyFont="1" applyFill="1" applyBorder="1" applyAlignment="1" applyProtection="1">
      <alignment horizontal="right" wrapText="1"/>
    </xf>
    <xf numFmtId="171" fontId="7" fillId="0" borderId="0" xfId="0" applyNumberFormat="1" applyFont="1" applyFill="1" applyBorder="1" applyAlignment="1" applyProtection="1">
      <alignment horizontal="right" wrapText="1"/>
    </xf>
    <xf numFmtId="171" fontId="6" fillId="0" borderId="0" xfId="0" applyNumberFormat="1" applyFont="1" applyFill="1" applyBorder="1" applyAlignment="1" applyProtection="1">
      <alignment horizontal="right" wrapText="1"/>
    </xf>
    <xf numFmtId="0" fontId="6" fillId="0" borderId="0" xfId="0" applyNumberFormat="1" applyFont="1" applyFill="1" applyBorder="1" applyAlignment="1" applyProtection="1">
      <alignment vertical="top" wrapText="1"/>
    </xf>
    <xf numFmtId="0" fontId="97" fillId="0" borderId="0" xfId="0" applyFont="1" applyFill="1" applyBorder="1" applyAlignment="1" applyProtection="1">
      <alignment vertical="top" wrapText="1"/>
    </xf>
    <xf numFmtId="0" fontId="97" fillId="0" borderId="0" xfId="0" applyFont="1" applyFill="1" applyBorder="1" applyAlignment="1" applyProtection="1">
      <alignment horizontal="right"/>
    </xf>
    <xf numFmtId="171" fontId="97" fillId="0" borderId="0" xfId="0" applyNumberFormat="1" applyFont="1" applyFill="1" applyBorder="1" applyAlignment="1" applyProtection="1">
      <alignment horizontal="right" wrapText="1"/>
    </xf>
    <xf numFmtId="49" fontId="97" fillId="0" borderId="0" xfId="0" applyNumberFormat="1" applyFont="1" applyFill="1" applyBorder="1" applyAlignment="1" applyProtection="1">
      <alignment horizontal="left" vertical="top"/>
    </xf>
    <xf numFmtId="0" fontId="51" fillId="0" borderId="0" xfId="81" applyNumberFormat="1" applyFont="1" applyProtection="1">
      <protection locked="0"/>
    </xf>
    <xf numFmtId="0" fontId="7" fillId="0" borderId="0" xfId="81" applyFont="1" applyFill="1" applyAlignment="1" applyProtection="1">
      <alignment horizontal="left" vertical="top" wrapText="1"/>
      <protection locked="0"/>
    </xf>
    <xf numFmtId="0" fontId="6" fillId="0" borderId="0" xfId="7" applyFont="1" applyFill="1" applyBorder="1" applyAlignment="1" applyProtection="1">
      <alignment horizontal="left" vertical="top" wrapText="1"/>
    </xf>
    <xf numFmtId="0" fontId="6" fillId="0" borderId="0" xfId="781" applyFont="1" applyFill="1" applyAlignment="1" applyProtection="1">
      <alignment horizontal="left" vertical="top" wrapText="1"/>
    </xf>
    <xf numFmtId="0" fontId="6" fillId="0" borderId="0" xfId="81" applyFont="1" applyAlignment="1" applyProtection="1">
      <alignment horizontal="right"/>
    </xf>
    <xf numFmtId="4" fontId="7" fillId="0" borderId="0" xfId="1" applyNumberFormat="1" applyFont="1" applyFill="1" applyBorder="1" applyAlignment="1" applyProtection="1">
      <alignment horizontal="right" wrapText="1"/>
    </xf>
    <xf numFmtId="49" fontId="6" fillId="0" borderId="0" xfId="0" applyNumberFormat="1" applyFont="1" applyFill="1" applyAlignment="1" applyProtection="1">
      <alignment vertical="top" wrapText="1"/>
    </xf>
    <xf numFmtId="49" fontId="7" fillId="0" borderId="0" xfId="0" applyNumberFormat="1" applyFont="1" applyFill="1" applyBorder="1" applyAlignment="1" applyProtection="1">
      <alignment vertical="top"/>
    </xf>
    <xf numFmtId="49" fontId="6" fillId="0" borderId="0" xfId="0" applyNumberFormat="1" applyFont="1" applyFill="1" applyBorder="1" applyAlignment="1" applyProtection="1">
      <alignment vertical="top"/>
    </xf>
    <xf numFmtId="0" fontId="6" fillId="0" borderId="0" xfId="0" applyFont="1" applyFill="1" applyBorder="1" applyProtection="1"/>
    <xf numFmtId="44" fontId="6" fillId="0" borderId="0" xfId="2" applyNumberFormat="1" applyFont="1" applyFill="1" applyBorder="1" applyAlignment="1" applyProtection="1">
      <alignment horizontal="right"/>
    </xf>
    <xf numFmtId="4" fontId="6" fillId="0" borderId="0" xfId="1" applyNumberFormat="1" applyFont="1" applyFill="1" applyAlignment="1" applyProtection="1">
      <alignment horizontal="right"/>
    </xf>
    <xf numFmtId="49" fontId="6" fillId="0" borderId="0" xfId="0" applyNumberFormat="1" applyFont="1" applyFill="1" applyBorder="1" applyAlignment="1" applyProtection="1">
      <alignment horizontal="right" vertical="top" wrapText="1"/>
    </xf>
    <xf numFmtId="0" fontId="6" fillId="0" borderId="0" xfId="0" applyFont="1" applyFill="1" applyProtection="1"/>
    <xf numFmtId="44" fontId="7" fillId="0" borderId="0" xfId="2" applyNumberFormat="1" applyFont="1" applyFill="1" applyBorder="1" applyAlignment="1" applyProtection="1">
      <alignment horizontal="right" wrapText="1"/>
    </xf>
    <xf numFmtId="49" fontId="6" fillId="0" borderId="0" xfId="0" applyNumberFormat="1" applyFont="1" applyFill="1" applyAlignment="1" applyProtection="1">
      <alignment horizontal="right" vertical="top"/>
    </xf>
    <xf numFmtId="44" fontId="6" fillId="0" borderId="0" xfId="0" applyNumberFormat="1" applyFont="1" applyFill="1" applyBorder="1" applyAlignment="1" applyProtection="1">
      <alignment horizontal="right" wrapText="1"/>
    </xf>
    <xf numFmtId="49" fontId="7" fillId="0" borderId="0" xfId="0" applyNumberFormat="1" applyFont="1" applyFill="1" applyBorder="1" applyAlignment="1" applyProtection="1">
      <alignment vertical="top" wrapText="1"/>
    </xf>
    <xf numFmtId="4" fontId="6" fillId="0" borderId="0" xfId="1" applyNumberFormat="1" applyFont="1" applyFill="1" applyBorder="1" applyAlignment="1" applyProtection="1">
      <alignment horizontal="right" wrapText="1"/>
    </xf>
    <xf numFmtId="49" fontId="6" fillId="0" borderId="0" xfId="0" applyNumberFormat="1" applyFont="1" applyFill="1" applyBorder="1" applyAlignment="1" applyProtection="1">
      <alignment horizontal="right"/>
    </xf>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right"/>
    </xf>
    <xf numFmtId="4" fontId="6" fillId="0" borderId="0" xfId="0" applyNumberFormat="1" applyFont="1" applyFill="1" applyBorder="1" applyAlignment="1" applyProtection="1">
      <alignment horizontal="right" wrapText="1"/>
    </xf>
    <xf numFmtId="0" fontId="7" fillId="0" borderId="0" xfId="0" applyFont="1" applyFill="1" applyAlignment="1" applyProtection="1">
      <alignment vertical="top"/>
    </xf>
    <xf numFmtId="0" fontId="7" fillId="0" borderId="0" xfId="0" applyFont="1" applyFill="1" applyBorder="1" applyAlignment="1" applyProtection="1">
      <alignment vertical="top" wrapText="1"/>
    </xf>
    <xf numFmtId="0" fontId="6" fillId="0" borderId="0" xfId="0" applyFont="1" applyFill="1" applyBorder="1" applyAlignment="1" applyProtection="1">
      <alignment horizontal="right" wrapText="1"/>
    </xf>
    <xf numFmtId="0" fontId="7" fillId="0" borderId="0" xfId="0" applyFont="1" applyFill="1" applyBorder="1" applyAlignment="1" applyProtection="1">
      <alignment horizontal="right" wrapText="1"/>
    </xf>
    <xf numFmtId="0" fontId="98" fillId="0" borderId="0" xfId="0" applyFont="1" applyFill="1" applyBorder="1" applyAlignment="1" applyProtection="1">
      <alignment vertical="top" wrapText="1"/>
    </xf>
    <xf numFmtId="177" fontId="7" fillId="0" borderId="0" xfId="0" applyNumberFormat="1" applyFont="1" applyFill="1" applyBorder="1" applyAlignment="1" applyProtection="1">
      <alignment horizontal="right" wrapText="1"/>
    </xf>
    <xf numFmtId="0" fontId="6" fillId="0" borderId="0" xfId="7" applyFont="1" applyFill="1" applyBorder="1" applyAlignment="1" applyProtection="1">
      <alignment horizontal="right" wrapText="1"/>
    </xf>
    <xf numFmtId="4" fontId="7" fillId="0" borderId="0" xfId="2" applyNumberFormat="1" applyFont="1" applyFill="1" applyBorder="1" applyAlignment="1" applyProtection="1">
      <alignment horizontal="right"/>
    </xf>
    <xf numFmtId="177" fontId="97" fillId="0" borderId="0" xfId="0" applyNumberFormat="1" applyFont="1" applyFill="1" applyBorder="1" applyAlignment="1" applyProtection="1">
      <alignment horizontal="right" wrapText="1"/>
    </xf>
    <xf numFmtId="4" fontId="6" fillId="0" borderId="0" xfId="2" applyNumberFormat="1" applyFont="1" applyFill="1" applyBorder="1" applyAlignment="1" applyProtection="1">
      <alignment horizontal="right"/>
    </xf>
    <xf numFmtId="4" fontId="6" fillId="0" borderId="0" xfId="0" applyNumberFormat="1" applyFont="1" applyFill="1" applyBorder="1" applyAlignment="1" applyProtection="1">
      <alignment horizontal="right"/>
    </xf>
    <xf numFmtId="4" fontId="7" fillId="0" borderId="0" xfId="0" applyNumberFormat="1" applyFont="1" applyFill="1" applyBorder="1" applyAlignment="1" applyProtection="1">
      <alignment horizontal="right"/>
    </xf>
    <xf numFmtId="170" fontId="10" fillId="0" borderId="0" xfId="2" applyNumberFormat="1" applyFont="1" applyFill="1" applyBorder="1" applyAlignment="1" applyProtection="1">
      <alignment horizontal="right" wrapText="1"/>
    </xf>
    <xf numFmtId="170" fontId="95" fillId="0" borderId="0" xfId="2" applyNumberFormat="1" applyFont="1" applyFill="1" applyBorder="1" applyAlignment="1" applyProtection="1">
      <alignment horizontal="right" wrapText="1"/>
    </xf>
    <xf numFmtId="4" fontId="97" fillId="0" borderId="0" xfId="0" applyNumberFormat="1" applyFont="1" applyFill="1" applyBorder="1" applyAlignment="1" applyProtection="1">
      <alignment horizontal="right" wrapText="1"/>
    </xf>
    <xf numFmtId="4" fontId="6" fillId="0" borderId="0" xfId="538" applyNumberFormat="1" applyFont="1" applyFill="1" applyBorder="1" applyAlignment="1" applyProtection="1">
      <alignment horizontal="right"/>
    </xf>
    <xf numFmtId="2" fontId="6" fillId="0" borderId="0" xfId="7" applyNumberFormat="1" applyFont="1" applyFill="1" applyBorder="1" applyAlignment="1" applyProtection="1">
      <alignment horizontal="right" wrapText="1"/>
    </xf>
    <xf numFmtId="177" fontId="6" fillId="0" borderId="0" xfId="0" applyNumberFormat="1" applyFont="1" applyFill="1" applyBorder="1" applyAlignment="1" applyProtection="1">
      <alignment horizontal="right" wrapText="1"/>
    </xf>
    <xf numFmtId="0" fontId="114" fillId="0" borderId="0" xfId="0" applyFont="1" applyProtection="1"/>
    <xf numFmtId="49" fontId="114" fillId="0" borderId="0" xfId="0" applyNumberFormat="1" applyFont="1" applyProtection="1"/>
    <xf numFmtId="0" fontId="7" fillId="0" borderId="0" xfId="81" applyFont="1" applyAlignment="1" applyProtection="1">
      <alignment horizontal="left" vertical="top" wrapText="1"/>
      <protection locked="0"/>
    </xf>
    <xf numFmtId="0" fontId="6" fillId="0" borderId="0" xfId="0" applyFont="1" applyFill="1" applyAlignment="1" applyProtection="1">
      <alignment horizontal="right"/>
    </xf>
    <xf numFmtId="49" fontId="6" fillId="0" borderId="0" xfId="0" applyNumberFormat="1" applyFont="1" applyFill="1" applyAlignment="1" applyProtection="1">
      <alignment vertical="top"/>
    </xf>
    <xf numFmtId="0" fontId="6" fillId="0" borderId="0" xfId="0" applyFont="1" applyFill="1" applyAlignment="1" applyProtection="1">
      <alignment vertical="top" wrapText="1"/>
    </xf>
    <xf numFmtId="49" fontId="6" fillId="0" borderId="0" xfId="0" applyNumberFormat="1" applyFont="1" applyFill="1" applyBorder="1" applyAlignment="1" applyProtection="1">
      <alignment horizontal="left" vertical="top" wrapText="1"/>
    </xf>
    <xf numFmtId="0" fontId="6" fillId="0" borderId="0" xfId="81" applyFont="1" applyAlignment="1" applyProtection="1">
      <alignment horizontal="left" vertical="top" wrapText="1"/>
      <protection locked="0"/>
    </xf>
    <xf numFmtId="49" fontId="103" fillId="0" borderId="0" xfId="0" applyNumberFormat="1" applyFont="1" applyAlignment="1">
      <alignment horizontal="left" vertical="top" wrapText="1"/>
    </xf>
    <xf numFmtId="49" fontId="100" fillId="0" borderId="0" xfId="0" applyNumberFormat="1" applyFont="1" applyAlignment="1">
      <alignment horizontal="left" vertical="top" wrapText="1"/>
    </xf>
    <xf numFmtId="49" fontId="102" fillId="0" borderId="0" xfId="0" applyNumberFormat="1" applyFont="1" applyAlignment="1">
      <alignment horizontal="left" vertical="top" wrapText="1"/>
    </xf>
    <xf numFmtId="49" fontId="7" fillId="0" borderId="0" xfId="0" applyNumberFormat="1"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0" fontId="6" fillId="0" borderId="0" xfId="0" applyFont="1" applyFill="1" applyAlignment="1" applyProtection="1">
      <alignment horizontal="left" vertical="top" wrapText="1"/>
    </xf>
    <xf numFmtId="49" fontId="6" fillId="0" borderId="0" xfId="0" applyNumberFormat="1" applyFont="1" applyFill="1" applyAlignment="1" applyProtection="1">
      <alignment horizontal="left" vertical="top"/>
    </xf>
    <xf numFmtId="0" fontId="7" fillId="0" borderId="0" xfId="0" applyFont="1" applyFill="1" applyBorder="1" applyAlignment="1" applyProtection="1">
      <alignment horizontal="right"/>
    </xf>
    <xf numFmtId="0" fontId="6" fillId="0" borderId="0" xfId="81" applyFont="1" applyFill="1" applyAlignment="1" applyProtection="1">
      <alignment horizontal="left" vertical="top" wrapText="1"/>
      <protection locked="0"/>
    </xf>
    <xf numFmtId="44" fontId="7" fillId="0" borderId="0" xfId="81" applyNumberFormat="1" applyFont="1" applyFill="1" applyBorder="1" applyAlignment="1" applyProtection="1">
      <alignment horizontal="right"/>
    </xf>
    <xf numFmtId="44" fontId="7" fillId="0" borderId="0" xfId="81" applyNumberFormat="1" applyFont="1" applyFill="1" applyBorder="1" applyAlignment="1" applyProtection="1">
      <alignment horizontal="right" wrapText="1"/>
    </xf>
    <xf numFmtId="44" fontId="6" fillId="0" borderId="0" xfId="81" applyNumberFormat="1" applyFont="1" applyFill="1" applyBorder="1" applyAlignment="1" applyProtection="1">
      <alignment horizontal="right" wrapText="1"/>
    </xf>
    <xf numFmtId="9" fontId="6" fillId="0" borderId="0" xfId="81" applyNumberFormat="1" applyFont="1" applyFill="1" applyAlignment="1" applyProtection="1">
      <alignment horizontal="right" vertical="top" wrapText="1"/>
      <protection locked="0"/>
    </xf>
    <xf numFmtId="4" fontId="98" fillId="0" borderId="0" xfId="81" applyNumberFormat="1" applyFont="1" applyFill="1" applyAlignment="1" applyProtection="1">
      <alignment horizontal="right" wrapText="1"/>
    </xf>
    <xf numFmtId="0" fontId="98" fillId="0" borderId="0" xfId="81" applyFont="1" applyFill="1" applyAlignment="1" applyProtection="1">
      <alignment horizontal="right"/>
    </xf>
    <xf numFmtId="0" fontId="98" fillId="0" borderId="0" xfId="81" applyFont="1" applyFill="1" applyAlignment="1" applyProtection="1">
      <alignment vertical="top" wrapText="1"/>
    </xf>
    <xf numFmtId="49" fontId="98" fillId="0" borderId="0" xfId="81" applyNumberFormat="1" applyFont="1" applyFill="1" applyAlignment="1" applyProtection="1">
      <alignment horizontal="left" vertical="top"/>
    </xf>
    <xf numFmtId="0" fontId="98" fillId="0" borderId="0" xfId="81" applyFont="1" applyFill="1" applyAlignment="1" applyProtection="1">
      <alignment horizontal="left" vertical="top" wrapText="1"/>
    </xf>
    <xf numFmtId="49" fontId="98" fillId="0" borderId="0" xfId="81" applyNumberFormat="1" applyFont="1" applyFill="1" applyBorder="1" applyAlignment="1" applyProtection="1">
      <alignment horizontal="left" vertical="top"/>
    </xf>
    <xf numFmtId="0" fontId="98" fillId="0" borderId="0" xfId="81" applyFont="1" applyFill="1" applyBorder="1" applyAlignment="1" applyProtection="1">
      <alignment horizontal="left" vertical="top" wrapText="1"/>
    </xf>
    <xf numFmtId="44" fontId="98" fillId="0" borderId="0" xfId="81" applyNumberFormat="1" applyFont="1" applyFill="1" applyBorder="1" applyAlignment="1" applyProtection="1">
      <alignment horizontal="right" wrapText="1"/>
    </xf>
    <xf numFmtId="4" fontId="98" fillId="0" borderId="0" xfId="81" applyNumberFormat="1" applyFont="1" applyFill="1" applyBorder="1" applyAlignment="1" applyProtection="1">
      <alignment horizontal="right" wrapText="1"/>
    </xf>
    <xf numFmtId="171" fontId="98" fillId="0" borderId="0" xfId="81" applyNumberFormat="1" applyFont="1" applyFill="1" applyBorder="1" applyAlignment="1" applyProtection="1">
      <alignment horizontal="right" wrapText="1"/>
    </xf>
    <xf numFmtId="0" fontId="98" fillId="0" borderId="0" xfId="81" applyFont="1" applyFill="1" applyBorder="1" applyAlignment="1" applyProtection="1">
      <alignment horizontal="right"/>
    </xf>
    <xf numFmtId="0" fontId="98" fillId="0" borderId="0" xfId="81" applyFont="1" applyFill="1" applyBorder="1" applyAlignment="1" applyProtection="1">
      <alignment vertical="top" wrapText="1"/>
    </xf>
    <xf numFmtId="44" fontId="125" fillId="0" borderId="33" xfId="81" applyNumberFormat="1" applyFont="1" applyFill="1" applyBorder="1" applyAlignment="1" applyProtection="1">
      <alignment horizontal="right" wrapText="1"/>
    </xf>
    <xf numFmtId="4" fontId="125" fillId="0" borderId="33" xfId="81" applyNumberFormat="1" applyFont="1" applyFill="1" applyBorder="1" applyAlignment="1" applyProtection="1">
      <alignment horizontal="right" wrapText="1"/>
    </xf>
    <xf numFmtId="171" fontId="125" fillId="0" borderId="33" xfId="81" applyNumberFormat="1" applyFont="1" applyFill="1" applyBorder="1" applyAlignment="1" applyProtection="1">
      <alignment horizontal="right" wrapText="1"/>
    </xf>
    <xf numFmtId="0" fontId="125" fillId="0" borderId="33" xfId="81" applyFont="1" applyFill="1" applyBorder="1" applyAlignment="1" applyProtection="1">
      <alignment horizontal="right"/>
    </xf>
    <xf numFmtId="0" fontId="125" fillId="0" borderId="33" xfId="81" applyFont="1" applyFill="1" applyBorder="1" applyAlignment="1" applyProtection="1">
      <alignment vertical="top" wrapText="1"/>
    </xf>
    <xf numFmtId="44" fontId="98" fillId="0" borderId="0" xfId="19468" applyNumberFormat="1" applyFont="1" applyFill="1" applyAlignment="1" applyProtection="1">
      <alignment horizontal="right" wrapText="1"/>
    </xf>
    <xf numFmtId="4" fontId="98" fillId="0" borderId="0" xfId="81" applyNumberFormat="1" applyFont="1" applyFill="1" applyAlignment="1" applyProtection="1">
      <alignment horizontal="left" vertical="top" wrapText="1"/>
    </xf>
    <xf numFmtId="0" fontId="175" fillId="0" borderId="0" xfId="81" applyFont="1" applyFill="1" applyAlignment="1" applyProtection="1">
      <alignment horizontal="right" vertical="top" wrapText="1"/>
    </xf>
    <xf numFmtId="44" fontId="52" fillId="0" borderId="1" xfId="81" applyNumberFormat="1" applyFont="1" applyFill="1" applyBorder="1" applyAlignment="1" applyProtection="1">
      <alignment horizontal="right" wrapText="1"/>
    </xf>
    <xf numFmtId="4" fontId="52" fillId="0" borderId="1" xfId="81" applyNumberFormat="1" applyFont="1" applyFill="1" applyBorder="1" applyAlignment="1" applyProtection="1">
      <alignment horizontal="right" wrapText="1"/>
    </xf>
    <xf numFmtId="0" fontId="52" fillId="0" borderId="1" xfId="81" applyFont="1" applyFill="1" applyBorder="1" applyAlignment="1" applyProtection="1">
      <alignment horizontal="right"/>
    </xf>
    <xf numFmtId="0" fontId="52" fillId="0" borderId="1" xfId="81" applyFont="1" applyFill="1" applyBorder="1" applyAlignment="1" applyProtection="1">
      <alignment vertical="top" wrapText="1"/>
    </xf>
    <xf numFmtId="49" fontId="125" fillId="0" borderId="0" xfId="81" applyNumberFormat="1" applyFont="1" applyFill="1" applyAlignment="1" applyProtection="1">
      <alignment horizontal="left" vertical="top"/>
    </xf>
    <xf numFmtId="0" fontId="125" fillId="0" borderId="0" xfId="81" applyFont="1" applyFill="1" applyAlignment="1" applyProtection="1">
      <alignment vertical="top" wrapText="1"/>
    </xf>
    <xf numFmtId="4" fontId="98" fillId="0" borderId="0" xfId="19468" applyNumberFormat="1" applyFont="1" applyFill="1" applyAlignment="1" applyProtection="1">
      <alignment horizontal="right" wrapText="1"/>
    </xf>
    <xf numFmtId="44" fontId="98" fillId="0" borderId="0" xfId="19468" applyNumberFormat="1" applyFont="1" applyFill="1" applyBorder="1" applyAlignment="1" applyProtection="1">
      <alignment horizontal="right" wrapText="1"/>
    </xf>
    <xf numFmtId="0" fontId="6" fillId="0" borderId="0" xfId="81" applyFont="1" applyFill="1" applyBorder="1" applyProtection="1">
      <protection locked="0"/>
    </xf>
    <xf numFmtId="44" fontId="98" fillId="0" borderId="0" xfId="81" applyNumberFormat="1" applyFont="1" applyFill="1" applyBorder="1" applyAlignment="1" applyProtection="1">
      <alignment horizontal="center" vertical="center"/>
    </xf>
    <xf numFmtId="4" fontId="98" fillId="0" borderId="0" xfId="81" applyNumberFormat="1" applyFont="1" applyFill="1" applyBorder="1" applyAlignment="1" applyProtection="1">
      <alignment horizontal="right"/>
    </xf>
    <xf numFmtId="4" fontId="98" fillId="0" borderId="0" xfId="81" applyNumberFormat="1" applyFont="1" applyFill="1" applyBorder="1" applyAlignment="1" applyProtection="1"/>
    <xf numFmtId="49" fontId="98" fillId="0" borderId="0" xfId="81" applyNumberFormat="1" applyFont="1" applyFill="1" applyBorder="1" applyAlignment="1" applyProtection="1">
      <alignment horizontal="left"/>
    </xf>
    <xf numFmtId="49" fontId="52" fillId="0" borderId="0" xfId="81" applyNumberFormat="1" applyFont="1" applyFill="1" applyBorder="1" applyAlignment="1" applyProtection="1">
      <alignment vertical="top"/>
    </xf>
    <xf numFmtId="49" fontId="98" fillId="0" borderId="0" xfId="81" applyNumberFormat="1" applyFont="1" applyFill="1" applyBorder="1" applyAlignment="1" applyProtection="1">
      <alignment horizontal="right"/>
    </xf>
    <xf numFmtId="44" fontId="6" fillId="0" borderId="0" xfId="81" applyNumberFormat="1" applyFont="1" applyFill="1" applyBorder="1" applyAlignment="1" applyProtection="1">
      <alignment horizontal="right"/>
    </xf>
    <xf numFmtId="0" fontId="53" fillId="0" borderId="0" xfId="81" applyNumberFormat="1" applyFont="1" applyFill="1" applyProtection="1">
      <protection locked="0"/>
    </xf>
    <xf numFmtId="4" fontId="7" fillId="0" borderId="0" xfId="81" applyNumberFormat="1" applyFont="1" applyFill="1" applyBorder="1" applyAlignment="1" applyProtection="1">
      <alignment horizontal="right"/>
    </xf>
    <xf numFmtId="4" fontId="52" fillId="0" borderId="0" xfId="81" applyNumberFormat="1" applyFont="1" applyFill="1" applyBorder="1" applyAlignment="1" applyProtection="1">
      <alignment horizontal="left"/>
    </xf>
    <xf numFmtId="49" fontId="52" fillId="0" borderId="0" xfId="81" applyNumberFormat="1" applyFont="1" applyFill="1" applyBorder="1" applyAlignment="1" applyProtection="1">
      <alignment horizontal="left"/>
    </xf>
    <xf numFmtId="0" fontId="52" fillId="0" borderId="0" xfId="81" applyNumberFormat="1" applyFont="1" applyFill="1" applyBorder="1" applyAlignment="1" applyProtection="1">
      <alignment vertical="top"/>
    </xf>
    <xf numFmtId="49" fontId="52" fillId="0" borderId="0" xfId="81" applyNumberFormat="1" applyFont="1" applyFill="1" applyBorder="1" applyAlignment="1" applyProtection="1"/>
    <xf numFmtId="44" fontId="52" fillId="0" borderId="0" xfId="81" applyNumberFormat="1" applyFont="1" applyFill="1" applyBorder="1" applyAlignment="1" applyProtection="1">
      <alignment horizontal="right"/>
    </xf>
    <xf numFmtId="4" fontId="50" fillId="98" borderId="33" xfId="81" applyNumberFormat="1" applyFont="1" applyFill="1" applyBorder="1" applyAlignment="1" applyProtection="1">
      <alignment horizontal="left"/>
    </xf>
    <xf numFmtId="49" fontId="50" fillId="98" borderId="33" xfId="81" applyNumberFormat="1" applyFont="1" applyFill="1" applyBorder="1" applyAlignment="1" applyProtection="1">
      <alignment horizontal="left"/>
    </xf>
    <xf numFmtId="0" fontId="50" fillId="98" borderId="33" xfId="81" applyNumberFormat="1" applyFont="1" applyFill="1" applyBorder="1" applyAlignment="1" applyProtection="1">
      <alignment vertical="top"/>
    </xf>
    <xf numFmtId="49" fontId="50" fillId="98" borderId="33" xfId="81" applyNumberFormat="1" applyFont="1" applyFill="1" applyBorder="1" applyAlignment="1" applyProtection="1"/>
    <xf numFmtId="0" fontId="50" fillId="98" borderId="33" xfId="81" applyNumberFormat="1" applyFont="1" applyFill="1" applyBorder="1" applyAlignment="1" applyProtection="1">
      <alignment horizontal="left"/>
    </xf>
    <xf numFmtId="44" fontId="6" fillId="0" borderId="0" xfId="781" applyNumberFormat="1" applyFont="1" applyFill="1" applyBorder="1" applyAlignment="1" applyProtection="1">
      <alignment horizontal="right" wrapText="1"/>
    </xf>
    <xf numFmtId="4" fontId="6" fillId="0" borderId="0" xfId="781" applyNumberFormat="1" applyFont="1" applyFill="1" applyBorder="1" applyAlignment="1" applyProtection="1">
      <alignment horizontal="right" wrapText="1"/>
    </xf>
    <xf numFmtId="0" fontId="7" fillId="0" borderId="0" xfId="781" applyFont="1" applyFill="1" applyAlignment="1" applyProtection="1">
      <alignment vertical="top" wrapText="1"/>
    </xf>
    <xf numFmtId="4" fontId="7" fillId="63" borderId="1" xfId="19468" applyNumberFormat="1" applyFont="1" applyFill="1" applyBorder="1" applyAlignment="1" applyProtection="1">
      <alignment horizontal="right" wrapText="1"/>
    </xf>
    <xf numFmtId="4" fontId="6" fillId="0" borderId="0" xfId="19468" applyNumberFormat="1" applyFont="1" applyFill="1" applyBorder="1" applyAlignment="1" applyProtection="1">
      <alignment horizontal="right" wrapText="1"/>
    </xf>
    <xf numFmtId="4" fontId="15" fillId="0" borderId="0" xfId="19468" applyNumberFormat="1" applyFont="1" applyFill="1" applyBorder="1" applyAlignment="1" applyProtection="1">
      <alignment horizontal="right" wrapText="1"/>
    </xf>
    <xf numFmtId="4" fontId="15" fillId="0" borderId="0" xfId="19468" applyNumberFormat="1" applyFont="1" applyFill="1" applyBorder="1" applyAlignment="1" applyProtection="1">
      <alignment horizontal="right" wrapText="1"/>
      <protection locked="0"/>
    </xf>
    <xf numFmtId="169" fontId="15" fillId="0" borderId="0" xfId="19468" applyNumberFormat="1" applyFont="1" applyFill="1" applyBorder="1" applyAlignment="1" applyProtection="1">
      <alignment horizontal="right" wrapText="1"/>
      <protection locked="0"/>
    </xf>
    <xf numFmtId="4" fontId="123" fillId="0" borderId="0" xfId="19468" applyNumberFormat="1" applyFont="1" applyFill="1" applyBorder="1" applyAlignment="1" applyProtection="1">
      <alignment horizontal="right" wrapText="1"/>
    </xf>
    <xf numFmtId="4" fontId="7" fillId="0" borderId="0" xfId="19468" applyNumberFormat="1" applyFont="1" applyFill="1" applyBorder="1" applyAlignment="1" applyProtection="1">
      <alignment horizontal="right" wrapText="1"/>
    </xf>
    <xf numFmtId="44" fontId="15" fillId="0" borderId="0" xfId="19469" applyNumberFormat="1" applyFont="1" applyFill="1" applyBorder="1" applyAlignment="1" applyProtection="1">
      <alignment horizontal="center" wrapText="1"/>
    </xf>
    <xf numFmtId="177" fontId="180" fillId="99" borderId="0" xfId="656" applyNumberFormat="1" applyFont="1" applyFill="1" applyBorder="1" applyAlignment="1" applyProtection="1">
      <alignment vertical="center" wrapText="1"/>
    </xf>
    <xf numFmtId="2" fontId="180" fillId="99" borderId="0" xfId="656" applyNumberFormat="1" applyFont="1" applyFill="1" applyBorder="1" applyAlignment="1" applyProtection="1">
      <alignment vertical="center" wrapText="1"/>
    </xf>
    <xf numFmtId="170" fontId="180" fillId="99" borderId="0" xfId="656" applyNumberFormat="1" applyFont="1" applyFill="1" applyBorder="1" applyAlignment="1" applyProtection="1">
      <alignment horizontal="left" wrapText="1"/>
    </xf>
    <xf numFmtId="170" fontId="180" fillId="99" borderId="0" xfId="656" applyNumberFormat="1" applyFont="1" applyFill="1" applyBorder="1" applyAlignment="1" applyProtection="1">
      <alignment horizontal="left" vertical="center" wrapText="1"/>
    </xf>
    <xf numFmtId="170" fontId="180" fillId="99" borderId="0" xfId="656" applyNumberFormat="1" applyFont="1" applyFill="1" applyBorder="1" applyAlignment="1" applyProtection="1">
      <alignment horizontal="center" vertical="center" wrapText="1"/>
    </xf>
    <xf numFmtId="177" fontId="12" fillId="0" borderId="0" xfId="656" applyNumberFormat="1" applyFont="1" applyFill="1" applyBorder="1" applyAlignment="1" applyProtection="1">
      <alignment vertical="center" wrapText="1"/>
    </xf>
    <xf numFmtId="2" fontId="12" fillId="0" borderId="0" xfId="656" applyNumberFormat="1" applyFont="1" applyFill="1" applyBorder="1" applyAlignment="1" applyProtection="1">
      <alignment vertical="center" wrapText="1"/>
    </xf>
    <xf numFmtId="170" fontId="12" fillId="0" borderId="0" xfId="656" applyNumberFormat="1" applyFont="1" applyFill="1" applyBorder="1" applyAlignment="1" applyProtection="1">
      <alignment horizontal="left" wrapText="1"/>
    </xf>
    <xf numFmtId="170" fontId="12" fillId="0" borderId="0" xfId="656" applyNumberFormat="1" applyFont="1" applyFill="1" applyBorder="1" applyAlignment="1" applyProtection="1">
      <alignment horizontal="left" vertical="center" wrapText="1"/>
    </xf>
    <xf numFmtId="170" fontId="173" fillId="0" borderId="0" xfId="656" applyNumberFormat="1" applyFont="1" applyBorder="1" applyAlignment="1" applyProtection="1">
      <alignment wrapText="1"/>
    </xf>
    <xf numFmtId="170" fontId="7" fillId="0" borderId="0" xfId="656" applyNumberFormat="1" applyFont="1" applyBorder="1" applyAlignment="1" applyProtection="1">
      <alignment horizontal="center" wrapText="1"/>
    </xf>
    <xf numFmtId="4" fontId="7" fillId="0" borderId="31" xfId="19468" applyNumberFormat="1" applyFont="1" applyFill="1" applyBorder="1" applyAlignment="1" applyProtection="1">
      <alignment horizontal="right" wrapText="1"/>
    </xf>
    <xf numFmtId="4" fontId="124" fillId="63" borderId="1" xfId="19468" applyNumberFormat="1" applyFont="1" applyFill="1" applyBorder="1" applyAlignment="1" applyProtection="1">
      <alignment horizontal="right" wrapText="1"/>
    </xf>
    <xf numFmtId="4" fontId="12" fillId="0" borderId="0" xfId="656" applyNumberFormat="1" applyFont="1" applyFill="1" applyBorder="1" applyAlignment="1" applyProtection="1">
      <alignment vertical="center" wrapText="1"/>
    </xf>
    <xf numFmtId="0" fontId="114" fillId="0" borderId="0" xfId="0" applyFont="1"/>
    <xf numFmtId="49" fontId="106" fillId="0" borderId="0" xfId="0" applyNumberFormat="1" applyFont="1" applyAlignment="1">
      <alignment horizontal="center" vertical="top" wrapText="1"/>
    </xf>
    <xf numFmtId="49" fontId="116" fillId="0" borderId="0" xfId="0" applyNumberFormat="1" applyFont="1" applyAlignment="1">
      <alignment horizontal="center"/>
    </xf>
    <xf numFmtId="0" fontId="101" fillId="0" borderId="0" xfId="0" applyFont="1" applyAlignment="1">
      <alignment horizontal="left" vertical="center"/>
    </xf>
    <xf numFmtId="0" fontId="101" fillId="0" borderId="0" xfId="0" applyFont="1" applyAlignment="1">
      <alignment horizontal="right" vertical="top"/>
    </xf>
    <xf numFmtId="49" fontId="117" fillId="0" borderId="0" xfId="0" applyNumberFormat="1" applyFont="1" applyAlignment="1">
      <alignment horizontal="left" vertical="top" wrapText="1"/>
    </xf>
    <xf numFmtId="0" fontId="104" fillId="0" borderId="0" xfId="0" applyFont="1" applyAlignment="1">
      <alignment horizontal="left" vertical="center"/>
    </xf>
    <xf numFmtId="0" fontId="100" fillId="0" borderId="0" xfId="0" applyFont="1"/>
    <xf numFmtId="49" fontId="105" fillId="0" borderId="0" xfId="0" applyNumberFormat="1" applyFont="1" applyAlignment="1">
      <alignment horizontal="left" vertical="top" wrapText="1"/>
    </xf>
    <xf numFmtId="0" fontId="118" fillId="0" borderId="0" xfId="0" applyFont="1" applyAlignment="1">
      <alignment horizontal="left" vertical="center"/>
    </xf>
    <xf numFmtId="49" fontId="114" fillId="0" borderId="0" xfId="0" applyNumberFormat="1" applyFont="1" applyAlignment="1">
      <alignment horizontal="left" vertical="top"/>
    </xf>
    <xf numFmtId="49" fontId="105" fillId="61" borderId="0" xfId="0" applyNumberFormat="1" applyFont="1" applyFill="1" applyAlignment="1">
      <alignment horizontal="left" vertical="top"/>
    </xf>
    <xf numFmtId="0" fontId="114" fillId="61" borderId="0" xfId="0" applyFont="1" applyFill="1"/>
    <xf numFmtId="0" fontId="104" fillId="0" borderId="0" xfId="0" applyFont="1" applyAlignment="1">
      <alignment horizontal="right" vertical="top"/>
    </xf>
    <xf numFmtId="49" fontId="119" fillId="61" borderId="0" xfId="0" applyNumberFormat="1" applyFont="1" applyFill="1" applyAlignment="1">
      <alignment horizontal="left" vertical="top"/>
    </xf>
    <xf numFmtId="49" fontId="120" fillId="61" borderId="0" xfId="0" applyNumberFormat="1" applyFont="1" applyFill="1" applyAlignment="1">
      <alignment horizontal="right"/>
    </xf>
    <xf numFmtId="0" fontId="101" fillId="0" borderId="0" xfId="0" applyFont="1"/>
    <xf numFmtId="49" fontId="102" fillId="0" borderId="0" xfId="0" applyNumberFormat="1" applyFont="1" applyAlignment="1">
      <alignment horizontal="left" vertical="top"/>
    </xf>
    <xf numFmtId="49" fontId="114" fillId="61" borderId="0" xfId="0" applyNumberFormat="1" applyFont="1" applyFill="1" applyAlignment="1">
      <alignment horizontal="left" vertical="top"/>
    </xf>
    <xf numFmtId="0" fontId="101" fillId="61" borderId="0" xfId="0" applyFont="1" applyFill="1"/>
    <xf numFmtId="0" fontId="121" fillId="0" borderId="0" xfId="0" applyFont="1" applyAlignment="1">
      <alignment horizontal="right" vertical="top"/>
    </xf>
    <xf numFmtId="49" fontId="104" fillId="61" borderId="0" xfId="0" applyNumberFormat="1" applyFont="1" applyFill="1" applyAlignment="1">
      <alignment horizontal="right" vertical="top"/>
    </xf>
    <xf numFmtId="0" fontId="51" fillId="0" borderId="0" xfId="81" applyFont="1" applyProtection="1">
      <protection locked="0"/>
    </xf>
    <xf numFmtId="0" fontId="6" fillId="0" borderId="0" xfId="81" applyFont="1" applyProtection="1">
      <protection locked="0"/>
    </xf>
    <xf numFmtId="0" fontId="171" fillId="0" borderId="0" xfId="81" applyFont="1" applyAlignment="1" applyProtection="1">
      <alignment horizontal="left" vertical="top" wrapText="1"/>
      <protection locked="0"/>
    </xf>
    <xf numFmtId="0" fontId="179" fillId="0" borderId="0" xfId="81" applyFont="1" applyProtection="1">
      <protection locked="0"/>
    </xf>
    <xf numFmtId="49" fontId="57" fillId="0" borderId="0" xfId="81" applyNumberFormat="1" applyFont="1" applyAlignment="1" applyProtection="1">
      <alignment horizontal="left"/>
      <protection locked="0"/>
    </xf>
    <xf numFmtId="49" fontId="13" fillId="0" borderId="0" xfId="81" applyNumberFormat="1" applyFont="1" applyAlignment="1" applyProtection="1">
      <alignment wrapText="1"/>
      <protection locked="0"/>
    </xf>
    <xf numFmtId="0" fontId="13" fillId="0" borderId="0" xfId="81" applyFont="1" applyAlignment="1" applyProtection="1">
      <alignment horizontal="center"/>
      <protection locked="0"/>
    </xf>
    <xf numFmtId="9" fontId="6" fillId="0" borderId="0" xfId="81" applyNumberFormat="1" applyFont="1" applyAlignment="1" applyProtection="1">
      <alignment horizontal="right" vertical="top" wrapText="1"/>
      <protection locked="0"/>
    </xf>
    <xf numFmtId="0" fontId="178" fillId="0" borderId="0" xfId="81" applyFont="1" applyAlignment="1" applyProtection="1">
      <alignment horizontal="left" vertical="top" wrapText="1"/>
      <protection locked="0"/>
    </xf>
    <xf numFmtId="0" fontId="177" fillId="0" borderId="0" xfId="81" applyFont="1" applyAlignment="1" applyProtection="1">
      <alignment horizontal="left" vertical="top" wrapText="1"/>
      <protection locked="0"/>
    </xf>
    <xf numFmtId="20" fontId="6" fillId="0" borderId="0" xfId="81" applyNumberFormat="1" applyFont="1" applyAlignment="1" applyProtection="1">
      <alignment horizontal="left" vertical="top" wrapText="1"/>
      <protection locked="0"/>
    </xf>
    <xf numFmtId="0" fontId="98" fillId="0" borderId="0" xfId="81" applyFont="1" applyFill="1" applyAlignment="1" applyProtection="1">
      <alignment horizontal="right" vertical="top" wrapText="1"/>
    </xf>
    <xf numFmtId="49" fontId="6" fillId="0" borderId="0" xfId="0" applyNumberFormat="1" applyFont="1" applyFill="1" applyBorder="1" applyAlignment="1" applyProtection="1">
      <alignment vertical="top" wrapText="1"/>
    </xf>
    <xf numFmtId="0" fontId="6" fillId="0" borderId="0" xfId="81" applyFont="1" applyFill="1" applyAlignment="1" applyProtection="1">
      <alignment horizontal="right"/>
      <protection locked="0"/>
    </xf>
    <xf numFmtId="49" fontId="6" fillId="0" borderId="0" xfId="81" applyNumberFormat="1" applyFont="1" applyFill="1" applyAlignment="1" applyProtection="1">
      <alignment horizontal="left" vertical="top"/>
      <protection locked="0"/>
    </xf>
    <xf numFmtId="0" fontId="6" fillId="0" borderId="0" xfId="81" applyFont="1" applyFill="1" applyAlignment="1" applyProtection="1">
      <alignment vertical="top" wrapText="1"/>
      <protection locked="0"/>
    </xf>
    <xf numFmtId="44" fontId="6" fillId="0" borderId="0" xfId="81" applyNumberFormat="1" applyFont="1" applyFill="1" applyAlignment="1" applyProtection="1">
      <alignment horizontal="right" wrapText="1"/>
      <protection locked="0"/>
    </xf>
    <xf numFmtId="44" fontId="6" fillId="0" borderId="0" xfId="81" applyNumberFormat="1" applyFont="1" applyFill="1" applyBorder="1" applyAlignment="1" applyProtection="1">
      <alignment horizontal="right" wrapText="1"/>
      <protection locked="0"/>
    </xf>
    <xf numFmtId="49" fontId="6" fillId="0" borderId="0" xfId="81" applyNumberFormat="1" applyFont="1" applyFill="1" applyProtection="1">
      <protection locked="0"/>
    </xf>
    <xf numFmtId="0" fontId="6" fillId="0" borderId="0" xfId="81" applyFont="1" applyFill="1" applyProtection="1">
      <protection locked="0"/>
    </xf>
    <xf numFmtId="4" fontId="6" fillId="0" borderId="0" xfId="81" applyNumberFormat="1" applyFont="1" applyFill="1" applyProtection="1">
      <protection locked="0"/>
    </xf>
    <xf numFmtId="44" fontId="6" fillId="0" borderId="0" xfId="81" applyNumberFormat="1" applyFont="1" applyFill="1" applyProtection="1">
      <protection locked="0"/>
    </xf>
    <xf numFmtId="4" fontId="6" fillId="0" borderId="0" xfId="81" applyNumberFormat="1" applyFont="1" applyFill="1" applyAlignment="1" applyProtection="1">
      <protection locked="0"/>
    </xf>
    <xf numFmtId="49" fontId="6" fillId="0" borderId="0" xfId="81" applyNumberFormat="1" applyFont="1" applyAlignment="1" applyProtection="1">
      <alignment horizontal="left" vertical="top" wrapText="1"/>
    </xf>
    <xf numFmtId="0" fontId="6" fillId="0" borderId="0" xfId="81" applyFont="1" applyAlignment="1" applyProtection="1">
      <alignment horizontal="left" vertical="top" wrapText="1"/>
    </xf>
    <xf numFmtId="49" fontId="98" fillId="0" borderId="0" xfId="81" applyNumberFormat="1" applyFont="1" applyFill="1" applyAlignment="1" applyProtection="1">
      <alignment horizontal="left" vertical="top"/>
      <protection locked="0"/>
    </xf>
    <xf numFmtId="0" fontId="98" fillId="0" borderId="0" xfId="81" applyFont="1" applyFill="1" applyAlignment="1" applyProtection="1">
      <alignment vertical="top" wrapText="1"/>
      <protection locked="0"/>
    </xf>
    <xf numFmtId="0" fontId="98" fillId="0" borderId="0" xfId="81" applyFont="1" applyFill="1" applyAlignment="1" applyProtection="1">
      <alignment horizontal="right"/>
      <protection locked="0"/>
    </xf>
    <xf numFmtId="4" fontId="98" fillId="0" borderId="0" xfId="81" applyNumberFormat="1" applyFont="1" applyFill="1" applyAlignment="1" applyProtection="1">
      <alignment horizontal="right" wrapText="1"/>
      <protection locked="0"/>
    </xf>
    <xf numFmtId="0" fontId="98" fillId="0" borderId="0" xfId="81" applyFont="1" applyFill="1" applyAlignment="1" applyProtection="1">
      <alignment horizontal="left" vertical="top" wrapText="1"/>
      <protection locked="0"/>
    </xf>
    <xf numFmtId="0" fontId="98" fillId="0" borderId="0" xfId="81" applyFont="1" applyFill="1" applyBorder="1" applyAlignment="1" applyProtection="1">
      <alignment horizontal="left" vertical="top" wrapText="1"/>
      <protection locked="0"/>
    </xf>
    <xf numFmtId="49" fontId="98" fillId="0" borderId="0" xfId="81" applyNumberFormat="1" applyFont="1" applyFill="1" applyBorder="1" applyAlignment="1" applyProtection="1">
      <alignment horizontal="left" vertical="top"/>
      <protection locked="0"/>
    </xf>
    <xf numFmtId="0" fontId="98" fillId="0" borderId="0" xfId="81" applyFont="1" applyFill="1" applyBorder="1" applyAlignment="1" applyProtection="1">
      <alignment vertical="top" wrapText="1"/>
      <protection locked="0"/>
    </xf>
    <xf numFmtId="0" fontId="98" fillId="0" borderId="0" xfId="81" applyFont="1" applyFill="1" applyBorder="1" applyAlignment="1" applyProtection="1">
      <alignment horizontal="right"/>
      <protection locked="0"/>
    </xf>
    <xf numFmtId="171" fontId="98" fillId="0" borderId="0" xfId="81" applyNumberFormat="1" applyFont="1" applyFill="1" applyBorder="1" applyAlignment="1" applyProtection="1">
      <alignment horizontal="right" wrapText="1"/>
      <protection locked="0"/>
    </xf>
    <xf numFmtId="4" fontId="98" fillId="0" borderId="0" xfId="81" applyNumberFormat="1" applyFont="1" applyFill="1" applyBorder="1" applyAlignment="1" applyProtection="1">
      <alignment horizontal="right" wrapText="1"/>
      <protection locked="0"/>
    </xf>
    <xf numFmtId="44" fontId="98" fillId="0" borderId="0" xfId="81" applyNumberFormat="1" applyFont="1" applyFill="1" applyBorder="1" applyAlignment="1" applyProtection="1">
      <alignment horizontal="right" wrapText="1"/>
      <protection locked="0"/>
    </xf>
    <xf numFmtId="0" fontId="174" fillId="0" borderId="0" xfId="81" applyFont="1" applyFill="1" applyBorder="1" applyAlignment="1" applyProtection="1">
      <alignment vertical="top" wrapText="1"/>
      <protection locked="0"/>
    </xf>
    <xf numFmtId="0" fontId="52" fillId="0" borderId="0" xfId="81" applyFont="1" applyFill="1" applyBorder="1" applyAlignment="1" applyProtection="1">
      <alignment vertical="top" wrapText="1"/>
      <protection locked="0"/>
    </xf>
    <xf numFmtId="0" fontId="52" fillId="0" borderId="0" xfId="81" applyFont="1" applyFill="1" applyBorder="1" applyAlignment="1" applyProtection="1">
      <alignment horizontal="right"/>
      <protection locked="0"/>
    </xf>
    <xf numFmtId="4" fontId="52" fillId="0" borderId="0" xfId="81" applyNumberFormat="1" applyFont="1" applyFill="1" applyBorder="1" applyAlignment="1" applyProtection="1">
      <alignment horizontal="right" wrapText="1"/>
      <protection locked="0"/>
    </xf>
    <xf numFmtId="44" fontId="52" fillId="0" borderId="0" xfId="81" applyNumberFormat="1" applyFont="1" applyFill="1" applyBorder="1" applyAlignment="1" applyProtection="1">
      <alignment horizontal="right" wrapText="1"/>
      <protection locked="0"/>
    </xf>
    <xf numFmtId="171" fontId="98" fillId="0" borderId="0" xfId="81" applyNumberFormat="1" applyFont="1" applyFill="1" applyAlignment="1" applyProtection="1">
      <alignment horizontal="right" wrapText="1"/>
      <protection locked="0"/>
    </xf>
    <xf numFmtId="44" fontId="98" fillId="0" borderId="0" xfId="81" applyNumberFormat="1" applyFont="1" applyFill="1" applyAlignment="1" applyProtection="1">
      <alignment horizontal="right" wrapText="1"/>
      <protection locked="0"/>
    </xf>
    <xf numFmtId="171" fontId="6" fillId="0" borderId="0" xfId="81" applyNumberFormat="1" applyFont="1" applyFill="1" applyAlignment="1" applyProtection="1">
      <alignment horizontal="right" wrapText="1"/>
      <protection locked="0"/>
    </xf>
    <xf numFmtId="4" fontId="6" fillId="0" borderId="0" xfId="81" applyNumberFormat="1" applyFont="1" applyFill="1" applyAlignment="1" applyProtection="1">
      <alignment horizontal="right" wrapText="1"/>
      <protection locked="0"/>
    </xf>
    <xf numFmtId="0" fontId="6" fillId="0" borderId="0" xfId="81" applyFont="1" applyFill="1" applyAlignment="1" applyProtection="1">
      <alignment vertical="top"/>
      <protection locked="0"/>
    </xf>
    <xf numFmtId="169" fontId="6" fillId="0" borderId="0" xfId="781" applyNumberFormat="1" applyFont="1" applyAlignment="1" applyProtection="1">
      <alignment horizontal="right" wrapText="1"/>
      <protection locked="0"/>
    </xf>
    <xf numFmtId="169" fontId="50" fillId="100" borderId="0" xfId="81" applyNumberFormat="1" applyFont="1" applyFill="1" applyAlignment="1" applyProtection="1">
      <alignment horizontal="left"/>
      <protection locked="0"/>
    </xf>
    <xf numFmtId="169" fontId="7" fillId="0" borderId="0" xfId="81" applyNumberFormat="1" applyFont="1" applyAlignment="1" applyProtection="1">
      <alignment horizontal="right"/>
      <protection locked="0"/>
    </xf>
    <xf numFmtId="169" fontId="6" fillId="0" borderId="0" xfId="81" applyNumberFormat="1" applyFont="1" applyAlignment="1" applyProtection="1">
      <alignment horizontal="left" vertical="top" wrapText="1"/>
      <protection locked="0"/>
    </xf>
    <xf numFmtId="169" fontId="6" fillId="0" borderId="0" xfId="81" applyNumberFormat="1" applyFont="1" applyAlignment="1" applyProtection="1">
      <alignment wrapText="1"/>
      <protection locked="0"/>
    </xf>
    <xf numFmtId="44" fontId="6" fillId="0" borderId="0" xfId="81" applyNumberFormat="1" applyFont="1" applyAlignment="1" applyProtection="1">
      <alignment horizontal="right" wrapText="1"/>
      <protection locked="0"/>
    </xf>
    <xf numFmtId="4" fontId="6" fillId="0" borderId="31" xfId="19469" applyNumberFormat="1" applyFont="1" applyFill="1" applyBorder="1" applyAlignment="1" applyProtection="1">
      <alignment horizontal="right"/>
      <protection locked="0"/>
    </xf>
    <xf numFmtId="169" fontId="7" fillId="0" borderId="0" xfId="81" applyNumberFormat="1" applyFont="1" applyAlignment="1" applyProtection="1">
      <alignment horizontal="right" wrapText="1"/>
      <protection locked="0"/>
    </xf>
    <xf numFmtId="169" fontId="12" fillId="0" borderId="0" xfId="656" applyNumberFormat="1" applyFont="1" applyFill="1" applyBorder="1" applyAlignment="1" applyProtection="1">
      <alignment vertical="center" wrapText="1"/>
      <protection locked="0"/>
    </xf>
    <xf numFmtId="169" fontId="180" fillId="99" borderId="0" xfId="656" applyNumberFormat="1" applyFont="1" applyFill="1" applyBorder="1" applyAlignment="1" applyProtection="1">
      <alignment vertical="center" wrapText="1"/>
      <protection locked="0"/>
    </xf>
    <xf numFmtId="0" fontId="179" fillId="0" borderId="1" xfId="81" applyFont="1" applyBorder="1" applyProtection="1">
      <protection locked="0"/>
    </xf>
    <xf numFmtId="0" fontId="15" fillId="99" borderId="0" xfId="4" applyFont="1" applyFill="1" applyAlignment="1" applyProtection="1">
      <alignment vertical="top" wrapText="1"/>
      <protection locked="0"/>
    </xf>
    <xf numFmtId="0" fontId="15" fillId="99" borderId="0" xfId="19470" applyFont="1" applyFill="1" applyProtection="1">
      <protection locked="0"/>
    </xf>
    <xf numFmtId="4" fontId="6" fillId="63" borderId="1" xfId="19469" applyNumberFormat="1" applyFont="1" applyFill="1" applyBorder="1" applyAlignment="1" applyProtection="1">
      <alignment horizontal="right"/>
      <protection locked="0"/>
    </xf>
    <xf numFmtId="4" fontId="6" fillId="0" borderId="0" xfId="19469" applyNumberFormat="1" applyFont="1" applyFill="1" applyBorder="1" applyAlignment="1" applyProtection="1">
      <alignment horizontal="right"/>
      <protection locked="0"/>
    </xf>
    <xf numFmtId="169" fontId="6" fillId="0" borderId="0" xfId="81" applyNumberFormat="1" applyFont="1" applyProtection="1">
      <protection locked="0"/>
    </xf>
    <xf numFmtId="169" fontId="6" fillId="0" borderId="6" xfId="81" applyNumberFormat="1" applyFont="1" applyBorder="1" applyProtection="1">
      <protection locked="0"/>
    </xf>
    <xf numFmtId="0" fontId="6" fillId="0" borderId="0" xfId="781" applyFont="1" applyAlignment="1" applyProtection="1">
      <alignment horizontal="center" vertical="top" wrapText="1"/>
    </xf>
    <xf numFmtId="49" fontId="173" fillId="0" borderId="0" xfId="781" applyNumberFormat="1" applyFont="1" applyAlignment="1" applyProtection="1">
      <alignment horizontal="left" vertical="top"/>
    </xf>
    <xf numFmtId="0" fontId="7" fillId="0" borderId="0" xfId="781" applyFont="1" applyAlignment="1" applyProtection="1">
      <alignment horizontal="left" vertical="top" wrapText="1"/>
    </xf>
    <xf numFmtId="0" fontId="6" fillId="0" borderId="0" xfId="781" applyFont="1" applyAlignment="1" applyProtection="1">
      <alignment horizontal="left"/>
    </xf>
    <xf numFmtId="4" fontId="6" fillId="0" borderId="0" xfId="781" applyNumberFormat="1" applyFont="1" applyAlignment="1" applyProtection="1">
      <alignment horizontal="right" wrapText="1"/>
    </xf>
    <xf numFmtId="0" fontId="50" fillId="100" borderId="0" xfId="81" applyFont="1" applyFill="1" applyAlignment="1" applyProtection="1">
      <alignment horizontal="center"/>
    </xf>
    <xf numFmtId="49" fontId="181" fillId="100" borderId="0" xfId="81" applyNumberFormat="1" applyFont="1" applyFill="1" applyProtection="1"/>
    <xf numFmtId="49" fontId="50" fillId="100" borderId="0" xfId="81" applyNumberFormat="1" applyFont="1" applyFill="1" applyProtection="1"/>
    <xf numFmtId="49" fontId="50" fillId="100" borderId="0" xfId="81" applyNumberFormat="1" applyFont="1" applyFill="1" applyAlignment="1" applyProtection="1">
      <alignment horizontal="left"/>
    </xf>
    <xf numFmtId="44" fontId="7" fillId="0" borderId="0" xfId="81" applyNumberFormat="1" applyFont="1" applyAlignment="1" applyProtection="1">
      <alignment horizontal="center"/>
    </xf>
    <xf numFmtId="49" fontId="173" fillId="0" borderId="0" xfId="81" applyNumberFormat="1" applyFont="1" applyProtection="1"/>
    <xf numFmtId="0" fontId="7" fillId="0" borderId="0" xfId="81" applyFont="1" applyAlignment="1" applyProtection="1">
      <alignment horizontal="left" vertical="top"/>
    </xf>
    <xf numFmtId="49" fontId="7" fillId="0" borderId="0" xfId="81" applyNumberFormat="1" applyFont="1" applyAlignment="1" applyProtection="1">
      <alignment horizontal="left"/>
    </xf>
    <xf numFmtId="4" fontId="7" fillId="0" borderId="0" xfId="81" applyNumberFormat="1" applyFont="1" applyAlignment="1" applyProtection="1">
      <alignment horizontal="left"/>
    </xf>
    <xf numFmtId="44" fontId="6" fillId="0" borderId="0" xfId="81" applyNumberFormat="1" applyFont="1" applyAlignment="1" applyProtection="1">
      <alignment horizontal="center" wrapText="1"/>
    </xf>
    <xf numFmtId="49" fontId="173" fillId="0" borderId="0" xfId="81" applyNumberFormat="1" applyFont="1" applyAlignment="1" applyProtection="1">
      <alignment horizontal="left" vertical="top"/>
    </xf>
    <xf numFmtId="0" fontId="7" fillId="0" borderId="0" xfId="81" applyFont="1" applyAlignment="1" applyProtection="1">
      <alignment horizontal="left" vertical="top" wrapText="1"/>
    </xf>
    <xf numFmtId="0" fontId="6" fillId="0" borderId="0" xfId="81" applyFont="1" applyAlignment="1" applyProtection="1">
      <alignment horizontal="left"/>
    </xf>
    <xf numFmtId="4" fontId="6" fillId="0" borderId="0" xfId="81" applyNumberFormat="1" applyFont="1" applyAlignment="1" applyProtection="1">
      <alignment horizontal="right" wrapText="1"/>
    </xf>
    <xf numFmtId="0" fontId="6" fillId="0" borderId="0" xfId="81" applyFont="1" applyAlignment="1" applyProtection="1">
      <alignment horizontal="center" vertical="top" wrapText="1"/>
    </xf>
    <xf numFmtId="44" fontId="6" fillId="0" borderId="0" xfId="81" applyNumberFormat="1" applyFont="1" applyAlignment="1" applyProtection="1">
      <alignment horizontal="left" wrapText="1"/>
    </xf>
    <xf numFmtId="49" fontId="6" fillId="0" borderId="0" xfId="81" applyNumberFormat="1" applyFont="1" applyAlignment="1" applyProtection="1">
      <alignment horizontal="center" vertical="top" wrapText="1"/>
    </xf>
    <xf numFmtId="44" fontId="6" fillId="0" borderId="0" xfId="81" applyNumberFormat="1" applyFont="1" applyAlignment="1" applyProtection="1">
      <alignment horizontal="left" vertical="top" wrapText="1"/>
    </xf>
    <xf numFmtId="0" fontId="6" fillId="0" borderId="0" xfId="81" applyFont="1" applyAlignment="1" applyProtection="1">
      <alignment vertical="top" wrapText="1"/>
    </xf>
    <xf numFmtId="0" fontId="7" fillId="0" borderId="31" xfId="81" applyFont="1" applyBorder="1" applyAlignment="1" applyProtection="1">
      <alignment horizontal="center" vertical="top" wrapText="1"/>
    </xf>
    <xf numFmtId="0" fontId="7" fillId="0" borderId="31" xfId="81" applyFont="1" applyBorder="1" applyAlignment="1" applyProtection="1">
      <alignment vertical="top" wrapText="1"/>
    </xf>
    <xf numFmtId="0" fontId="7" fillId="0" borderId="31" xfId="81" applyFont="1" applyBorder="1" applyAlignment="1" applyProtection="1">
      <alignment horizontal="left"/>
    </xf>
    <xf numFmtId="44" fontId="7" fillId="0" borderId="0" xfId="81" applyNumberFormat="1" applyFont="1" applyAlignment="1" applyProtection="1">
      <alignment horizontal="center" wrapText="1"/>
    </xf>
    <xf numFmtId="0" fontId="7" fillId="0" borderId="0" xfId="81" applyFont="1" applyAlignment="1" applyProtection="1">
      <alignment horizontal="left"/>
    </xf>
    <xf numFmtId="4" fontId="7" fillId="0" borderId="0" xfId="81" applyNumberFormat="1" applyFont="1" applyAlignment="1" applyProtection="1">
      <alignment horizontal="right" wrapText="1"/>
    </xf>
    <xf numFmtId="49" fontId="15" fillId="0" borderId="0" xfId="81" applyNumberFormat="1" applyFont="1" applyAlignment="1" applyProtection="1">
      <alignment horizontal="left" vertical="top" wrapText="1"/>
    </xf>
    <xf numFmtId="0" fontId="15" fillId="0" borderId="0" xfId="81" applyFont="1" applyAlignment="1" applyProtection="1">
      <alignment horizontal="left" wrapText="1"/>
    </xf>
    <xf numFmtId="49" fontId="176" fillId="0" borderId="1" xfId="81" applyNumberFormat="1" applyFont="1" applyBorder="1" applyAlignment="1" applyProtection="1">
      <alignment horizontal="left" vertical="top"/>
    </xf>
    <xf numFmtId="0" fontId="173" fillId="0" borderId="1" xfId="81" applyFont="1" applyBorder="1" applyAlignment="1" applyProtection="1">
      <alignment horizontal="left" vertical="top"/>
    </xf>
    <xf numFmtId="49" fontId="176" fillId="0" borderId="1" xfId="81" applyNumberFormat="1" applyFont="1" applyBorder="1" applyAlignment="1" applyProtection="1">
      <alignment wrapText="1"/>
    </xf>
    <xf numFmtId="0" fontId="179" fillId="0" borderId="1" xfId="81" applyFont="1" applyBorder="1" applyAlignment="1" applyProtection="1">
      <alignment horizontal="left"/>
    </xf>
    <xf numFmtId="0" fontId="179" fillId="0" borderId="1" xfId="81" applyFont="1" applyBorder="1" applyAlignment="1" applyProtection="1">
      <alignment horizontal="center"/>
    </xf>
    <xf numFmtId="49" fontId="57" fillId="0" borderId="0" xfId="81" applyNumberFormat="1" applyFont="1" applyAlignment="1" applyProtection="1">
      <alignment horizontal="left"/>
    </xf>
    <xf numFmtId="0" fontId="6" fillId="0" borderId="0" xfId="81" applyFont="1" applyProtection="1"/>
    <xf numFmtId="49" fontId="13" fillId="0" borderId="0" xfId="81" applyNumberFormat="1" applyFont="1" applyAlignment="1" applyProtection="1">
      <alignment wrapText="1"/>
    </xf>
    <xf numFmtId="0" fontId="13" fillId="0" borderId="0" xfId="81" applyFont="1" applyAlignment="1" applyProtection="1">
      <alignment horizontal="left"/>
    </xf>
    <xf numFmtId="0" fontId="13" fillId="0" borderId="0" xfId="81" applyFont="1" applyAlignment="1" applyProtection="1">
      <alignment horizontal="center"/>
    </xf>
    <xf numFmtId="190" fontId="173" fillId="0" borderId="0" xfId="81" applyNumberFormat="1" applyFont="1" applyAlignment="1" applyProtection="1">
      <alignment horizontal="center"/>
    </xf>
    <xf numFmtId="49" fontId="57" fillId="0" borderId="0" xfId="81" applyNumberFormat="1" applyFont="1" applyAlignment="1" applyProtection="1">
      <alignment wrapText="1"/>
    </xf>
    <xf numFmtId="0" fontId="7" fillId="0" borderId="0" xfId="81" applyFont="1" applyAlignment="1" applyProtection="1">
      <alignment horizontal="left" wrapText="1"/>
    </xf>
    <xf numFmtId="49" fontId="13" fillId="0" borderId="0" xfId="81" applyNumberFormat="1" applyFont="1" applyAlignment="1" applyProtection="1">
      <alignment vertical="top" wrapText="1"/>
    </xf>
    <xf numFmtId="49" fontId="13" fillId="0" borderId="0" xfId="81" applyNumberFormat="1" applyFont="1" applyAlignment="1" applyProtection="1">
      <alignment horizontal="left" vertical="top" wrapText="1"/>
    </xf>
    <xf numFmtId="49" fontId="13" fillId="0" borderId="0" xfId="81" quotePrefix="1" applyNumberFormat="1" applyFont="1" applyAlignment="1" applyProtection="1">
      <alignment wrapText="1"/>
    </xf>
    <xf numFmtId="0" fontId="54" fillId="99" borderId="0" xfId="4" applyFont="1" applyFill="1" applyAlignment="1" applyProtection="1">
      <alignment vertical="top" wrapText="1"/>
    </xf>
    <xf numFmtId="0" fontId="15" fillId="99" borderId="0" xfId="4" applyFont="1" applyFill="1" applyAlignment="1" applyProtection="1">
      <alignment horizontal="left" wrapText="1"/>
    </xf>
    <xf numFmtId="0" fontId="15" fillId="99" borderId="0" xfId="4" applyFont="1" applyFill="1" applyAlignment="1" applyProtection="1">
      <alignment vertical="top" wrapText="1"/>
    </xf>
    <xf numFmtId="0" fontId="54" fillId="99" borderId="0" xfId="19470" applyFont="1" applyFill="1" applyProtection="1"/>
    <xf numFmtId="0" fontId="15" fillId="99" borderId="0" xfId="19470" applyFont="1" applyFill="1" applyAlignment="1" applyProtection="1">
      <alignment horizontal="left"/>
    </xf>
    <xf numFmtId="0" fontId="15" fillId="99" borderId="0" xfId="19470" applyFont="1" applyFill="1" applyProtection="1"/>
    <xf numFmtId="49" fontId="176" fillId="63" borderId="1" xfId="81" applyNumberFormat="1" applyFont="1" applyFill="1" applyBorder="1" applyAlignment="1" applyProtection="1">
      <alignment wrapText="1"/>
    </xf>
    <xf numFmtId="0" fontId="7" fillId="63" borderId="1" xfId="81" applyFont="1" applyFill="1" applyBorder="1" applyAlignment="1" applyProtection="1">
      <alignment horizontal="left"/>
    </xf>
    <xf numFmtId="49" fontId="176" fillId="0" borderId="0" xfId="81" applyNumberFormat="1" applyFont="1" applyAlignment="1" applyProtection="1">
      <alignment wrapText="1"/>
    </xf>
    <xf numFmtId="49" fontId="176" fillId="0" borderId="0" xfId="81" applyNumberFormat="1" applyFont="1" applyAlignment="1" applyProtection="1">
      <alignment horizontal="left" vertical="top"/>
    </xf>
    <xf numFmtId="0" fontId="173" fillId="0" borderId="0" xfId="81" applyFont="1" applyAlignment="1" applyProtection="1">
      <alignment horizontal="left" vertical="top"/>
    </xf>
    <xf numFmtId="0" fontId="179" fillId="0" borderId="0" xfId="81" applyFont="1" applyAlignment="1" applyProtection="1">
      <alignment horizontal="left"/>
    </xf>
    <xf numFmtId="0" fontId="179" fillId="0" borderId="0" xfId="81" applyFont="1" applyAlignment="1" applyProtection="1">
      <alignment horizontal="center"/>
    </xf>
    <xf numFmtId="49" fontId="13" fillId="0" borderId="0" xfId="81" quotePrefix="1" applyNumberFormat="1" applyFont="1" applyAlignment="1" applyProtection="1">
      <alignment horizontal="left" vertical="top" wrapText="1"/>
    </xf>
    <xf numFmtId="0" fontId="6" fillId="0" borderId="0" xfId="81" applyFont="1" applyAlignment="1" applyProtection="1">
      <alignment horizontal="left" vertical="top"/>
    </xf>
    <xf numFmtId="4" fontId="6" fillId="0" borderId="0" xfId="81" applyNumberFormat="1" applyFont="1" applyProtection="1"/>
    <xf numFmtId="49" fontId="173" fillId="0" borderId="6" xfId="81" applyNumberFormat="1" applyFont="1" applyBorder="1" applyProtection="1"/>
    <xf numFmtId="0" fontId="6" fillId="0" borderId="6" xfId="81" applyFont="1" applyBorder="1" applyAlignment="1" applyProtection="1">
      <alignment horizontal="left" vertical="top"/>
    </xf>
    <xf numFmtId="0" fontId="6" fillId="0" borderId="6" xfId="81" applyFont="1" applyBorder="1" applyAlignment="1" applyProtection="1">
      <alignment horizontal="left"/>
    </xf>
    <xf numFmtId="4" fontId="6" fillId="0" borderId="6" xfId="81" applyNumberFormat="1" applyFont="1" applyBorder="1" applyProtection="1"/>
    <xf numFmtId="170" fontId="6" fillId="0" borderId="0" xfId="781" applyNumberFormat="1" applyFont="1" applyAlignment="1" applyProtection="1">
      <alignment horizontal="right" wrapText="1"/>
    </xf>
    <xf numFmtId="4" fontId="7" fillId="0" borderId="0" xfId="81" applyNumberFormat="1" applyFont="1" applyAlignment="1" applyProtection="1">
      <alignment horizontal="right"/>
    </xf>
    <xf numFmtId="44" fontId="6" fillId="0" borderId="0" xfId="81" applyNumberFormat="1" applyFont="1" applyAlignment="1" applyProtection="1">
      <alignment horizontal="right" wrapText="1"/>
    </xf>
    <xf numFmtId="44" fontId="7" fillId="0" borderId="31" xfId="81" applyNumberFormat="1" applyFont="1" applyBorder="1" applyAlignment="1" applyProtection="1">
      <alignment horizontal="right" wrapText="1"/>
    </xf>
    <xf numFmtId="177" fontId="7" fillId="0" borderId="0" xfId="81" applyNumberFormat="1" applyFont="1" applyAlignment="1" applyProtection="1">
      <alignment horizontal="right" wrapText="1"/>
    </xf>
    <xf numFmtId="0" fontId="179" fillId="0" borderId="1" xfId="81" applyFont="1" applyBorder="1" applyProtection="1"/>
    <xf numFmtId="44" fontId="7" fillId="63" borderId="1" xfId="81" applyNumberFormat="1" applyFont="1" applyFill="1" applyBorder="1" applyAlignment="1" applyProtection="1">
      <alignment horizontal="right" wrapText="1"/>
    </xf>
    <xf numFmtId="44" fontId="7" fillId="0" borderId="0" xfId="81" applyNumberFormat="1" applyFont="1" applyAlignment="1" applyProtection="1">
      <alignment horizontal="right" wrapText="1"/>
    </xf>
    <xf numFmtId="0" fontId="98" fillId="0" borderId="1" xfId="81" applyFont="1" applyBorder="1" applyProtection="1"/>
    <xf numFmtId="0" fontId="98" fillId="0" borderId="0" xfId="81" applyFont="1" applyProtection="1"/>
    <xf numFmtId="49" fontId="6" fillId="0" borderId="0" xfId="81" applyNumberFormat="1" applyFont="1" applyAlignment="1" applyProtection="1">
      <alignment wrapText="1"/>
    </xf>
    <xf numFmtId="49" fontId="6" fillId="0" borderId="0" xfId="81" applyNumberFormat="1" applyFont="1" applyAlignment="1" applyProtection="1">
      <alignment vertical="top" wrapText="1"/>
    </xf>
    <xf numFmtId="0" fontId="179" fillId="0" borderId="0" xfId="81" applyFont="1" applyProtection="1"/>
    <xf numFmtId="169" fontId="7" fillId="0" borderId="31" xfId="81" applyNumberFormat="1" applyFont="1" applyBorder="1" applyAlignment="1" applyProtection="1">
      <alignment wrapText="1"/>
      <protection locked="0"/>
    </xf>
    <xf numFmtId="4" fontId="50" fillId="100" borderId="0" xfId="81" applyNumberFormat="1" applyFont="1" applyFill="1" applyAlignment="1" applyProtection="1">
      <alignment horizontal="left"/>
    </xf>
    <xf numFmtId="0" fontId="7" fillId="0" borderId="31" xfId="81" applyFont="1" applyBorder="1" applyAlignment="1" applyProtection="1">
      <alignment horizontal="center" vertical="center" wrapText="1"/>
    </xf>
    <xf numFmtId="0" fontId="7" fillId="0" borderId="31" xfId="81" applyFont="1" applyBorder="1" applyAlignment="1" applyProtection="1">
      <alignment vertical="center" wrapText="1"/>
    </xf>
    <xf numFmtId="0" fontId="7" fillId="0" borderId="31" xfId="81" applyFont="1" applyBorder="1" applyAlignment="1" applyProtection="1">
      <alignment horizontal="right" vertical="center"/>
    </xf>
    <xf numFmtId="4" fontId="7" fillId="0" borderId="31" xfId="81" applyNumberFormat="1" applyFont="1" applyBorder="1" applyAlignment="1" applyProtection="1">
      <alignment horizontal="right" vertical="center" wrapText="1"/>
    </xf>
    <xf numFmtId="49" fontId="57" fillId="0" borderId="0" xfId="81" applyNumberFormat="1" applyFont="1" applyAlignment="1" applyProtection="1">
      <alignment horizontal="left" vertical="top"/>
    </xf>
    <xf numFmtId="190" fontId="173" fillId="0" borderId="0" xfId="81" applyNumberFormat="1" applyFont="1" applyAlignment="1" applyProtection="1">
      <alignment horizontal="center" vertical="top"/>
    </xf>
    <xf numFmtId="49" fontId="57" fillId="0" borderId="0" xfId="81" applyNumberFormat="1" applyFont="1" applyAlignment="1" applyProtection="1">
      <alignment vertical="top" wrapText="1"/>
    </xf>
    <xf numFmtId="0" fontId="7" fillId="63" borderId="1" xfId="81" applyFont="1" applyFill="1" applyBorder="1" applyAlignment="1" applyProtection="1">
      <alignment horizontal="right"/>
    </xf>
    <xf numFmtId="4" fontId="123" fillId="0" borderId="0" xfId="81" applyNumberFormat="1" applyFont="1" applyProtection="1"/>
    <xf numFmtId="0" fontId="182" fillId="0" borderId="1" xfId="81" applyFont="1" applyBorder="1" applyAlignment="1" applyProtection="1">
      <alignment horizontal="center"/>
    </xf>
    <xf numFmtId="44" fontId="7" fillId="0" borderId="31" xfId="81" applyNumberFormat="1" applyFont="1" applyBorder="1" applyAlignment="1" applyProtection="1">
      <alignment horizontal="right" vertical="center" wrapText="1"/>
    </xf>
  </cellXfs>
  <cellStyles count="19471">
    <cellStyle name=" 1" xfId="795"/>
    <cellStyle name=" 1 2" xfId="796"/>
    <cellStyle name=" 1 3" xfId="797"/>
    <cellStyle name="20 % – Poudarek1" xfId="7560" builtinId="30" customBuiltin="1"/>
    <cellStyle name="20 % – Poudarek1 2" xfId="8"/>
    <cellStyle name="20 % – Poudarek1 2 2" xfId="9"/>
    <cellStyle name="20 % – Poudarek1 2 2 2" xfId="798"/>
    <cellStyle name="20 % – Poudarek1 2 2 2 2" xfId="2527"/>
    <cellStyle name="20 % – Poudarek1 2 2 3" xfId="2528"/>
    <cellStyle name="20 % – Poudarek1 2 3" xfId="799"/>
    <cellStyle name="20 % – Poudarek1 2 3 2" xfId="2529"/>
    <cellStyle name="20 % – Poudarek1 2 4" xfId="2530"/>
    <cellStyle name="20 % – Poudarek1 2 5" xfId="9544"/>
    <cellStyle name="20 % – Poudarek1 3" xfId="10"/>
    <cellStyle name="20 % – Poudarek1 3 2" xfId="11"/>
    <cellStyle name="20 % – Poudarek1 3 2 2" xfId="800"/>
    <cellStyle name="20 % – Poudarek1 3 2 2 2" xfId="2532"/>
    <cellStyle name="20 % – Poudarek1 3 2 3" xfId="801"/>
    <cellStyle name="20 % – Poudarek1 3 2 3 2" xfId="2533"/>
    <cellStyle name="20 % – Poudarek1 3 2 4" xfId="2534"/>
    <cellStyle name="20 % – Poudarek1 3 3" xfId="802"/>
    <cellStyle name="20 % – Poudarek1 3 3 2" xfId="2535"/>
    <cellStyle name="20 % – Poudarek1 3 4" xfId="803"/>
    <cellStyle name="20 % – Poudarek1 3 4 2" xfId="2536"/>
    <cellStyle name="20 % – Poudarek1 3 4 2 2" xfId="2537"/>
    <cellStyle name="20 % – Poudarek1 3 4 3" xfId="2538"/>
    <cellStyle name="20 % – Poudarek1 3 4 3 2" xfId="2539"/>
    <cellStyle name="20 % – Poudarek1 3 4 4" xfId="2540"/>
    <cellStyle name="20 % – Poudarek1 3 5" xfId="2541"/>
    <cellStyle name="20 % – Poudarek1 3 6" xfId="2531"/>
    <cellStyle name="20 % – Poudarek2" xfId="7563" builtinId="34" customBuiltin="1"/>
    <cellStyle name="20 % – Poudarek2 2" xfId="12"/>
    <cellStyle name="20 % – Poudarek2 2 2" xfId="13"/>
    <cellStyle name="20 % – Poudarek2 2 2 2" xfId="804"/>
    <cellStyle name="20 % – Poudarek2 2 2 2 2" xfId="2542"/>
    <cellStyle name="20 % – Poudarek2 2 2 3" xfId="2543"/>
    <cellStyle name="20 % – Poudarek2 2 3" xfId="805"/>
    <cellStyle name="20 % – Poudarek2 2 3 2" xfId="2544"/>
    <cellStyle name="20 % – Poudarek2 2 4" xfId="2545"/>
    <cellStyle name="20 % – Poudarek2 2 5" xfId="9492"/>
    <cellStyle name="20 % – Poudarek2 3" xfId="14"/>
    <cellStyle name="20 % – Poudarek2 3 2" xfId="15"/>
    <cellStyle name="20 % – Poudarek2 3 2 2" xfId="806"/>
    <cellStyle name="20 % – Poudarek2 3 2 2 2" xfId="2547"/>
    <cellStyle name="20 % – Poudarek2 3 2 3" xfId="807"/>
    <cellStyle name="20 % – Poudarek2 3 2 3 2" xfId="2548"/>
    <cellStyle name="20 % – Poudarek2 3 2 4" xfId="2549"/>
    <cellStyle name="20 % – Poudarek2 3 3" xfId="808"/>
    <cellStyle name="20 % – Poudarek2 3 3 2" xfId="2550"/>
    <cellStyle name="20 % – Poudarek2 3 4" xfId="809"/>
    <cellStyle name="20 % – Poudarek2 3 4 2" xfId="2551"/>
    <cellStyle name="20 % – Poudarek2 3 4 2 2" xfId="2552"/>
    <cellStyle name="20 % – Poudarek2 3 4 3" xfId="2553"/>
    <cellStyle name="20 % – Poudarek2 3 4 3 2" xfId="2554"/>
    <cellStyle name="20 % – Poudarek2 3 4 4" xfId="2555"/>
    <cellStyle name="20 % – Poudarek2 3 5" xfId="2556"/>
    <cellStyle name="20 % – Poudarek2 3 6" xfId="2546"/>
    <cellStyle name="20 % – Poudarek3" xfId="7566" builtinId="38" customBuiltin="1"/>
    <cellStyle name="20 % – Poudarek3 2" xfId="16"/>
    <cellStyle name="20 % – Poudarek3 2 2" xfId="17"/>
    <cellStyle name="20 % – Poudarek3 2 2 2" xfId="2557"/>
    <cellStyle name="20 % – Poudarek3 2 3" xfId="2558"/>
    <cellStyle name="20 % – Poudarek3 2 4" xfId="8965"/>
    <cellStyle name="20 % – Poudarek3 3" xfId="810"/>
    <cellStyle name="20 % – Poudarek3 3 2" xfId="2559"/>
    <cellStyle name="20 % – Poudarek3 4" xfId="19467"/>
    <cellStyle name="20 % – Poudarek4" xfId="7569" builtinId="42" customBuiltin="1"/>
    <cellStyle name="20 % – Poudarek4 2" xfId="18"/>
    <cellStyle name="20 % – Poudarek4 2 2" xfId="19"/>
    <cellStyle name="20 % – Poudarek4 2 2 2" xfId="811"/>
    <cellStyle name="20 % – Poudarek4 2 2 2 2" xfId="2560"/>
    <cellStyle name="20 % – Poudarek4 2 2 3" xfId="2561"/>
    <cellStyle name="20 % – Poudarek4 2 3" xfId="812"/>
    <cellStyle name="20 % – Poudarek4 2 3 2" xfId="2562"/>
    <cellStyle name="20 % – Poudarek4 2 4" xfId="2563"/>
    <cellStyle name="20 % – Poudarek4 2 5" xfId="7755"/>
    <cellStyle name="20 % – Poudarek4 3" xfId="20"/>
    <cellStyle name="20 % – Poudarek4 3 2" xfId="21"/>
    <cellStyle name="20 % – Poudarek4 3 2 2" xfId="813"/>
    <cellStyle name="20 % – Poudarek4 3 2 2 2" xfId="2566"/>
    <cellStyle name="20 % – Poudarek4 3 2 3" xfId="2567"/>
    <cellStyle name="20 % – Poudarek4 3 2 4" xfId="2565"/>
    <cellStyle name="20 % – Poudarek4 3 3" xfId="814"/>
    <cellStyle name="20 % – Poudarek4 3 3 2" xfId="2568"/>
    <cellStyle name="20 % – Poudarek4 3 3 2 2" xfId="2569"/>
    <cellStyle name="20 % – Poudarek4 3 3 3" xfId="2570"/>
    <cellStyle name="20 % – Poudarek4 3 3 3 2" xfId="2571"/>
    <cellStyle name="20 % – Poudarek4 3 3 4" xfId="2572"/>
    <cellStyle name="20 % – Poudarek4 3 4" xfId="2573"/>
    <cellStyle name="20 % – Poudarek4 3 5" xfId="2564"/>
    <cellStyle name="20 % – Poudarek5" xfId="7572" builtinId="46" customBuiltin="1"/>
    <cellStyle name="20 % – Poudarek5 2" xfId="22"/>
    <cellStyle name="20 % – Poudarek5 2 2" xfId="23"/>
    <cellStyle name="20 % – Poudarek5 2 2 2" xfId="815"/>
    <cellStyle name="20 % – Poudarek5 2 2 2 2" xfId="2574"/>
    <cellStyle name="20 % – Poudarek5 2 2 3" xfId="2575"/>
    <cellStyle name="20 % – Poudarek5 2 3" xfId="816"/>
    <cellStyle name="20 % – Poudarek5 2 3 2" xfId="2576"/>
    <cellStyle name="20 % – Poudarek5 2 4" xfId="2577"/>
    <cellStyle name="20 % – Poudarek5 2 5" xfId="8443"/>
    <cellStyle name="20 % – Poudarek5 3" xfId="24"/>
    <cellStyle name="20 % – Poudarek5 3 2" xfId="25"/>
    <cellStyle name="20 % – Poudarek5 3 2 2" xfId="817"/>
    <cellStyle name="20 % – Poudarek5 3 2 2 2" xfId="2579"/>
    <cellStyle name="20 % – Poudarek5 3 2 3" xfId="818"/>
    <cellStyle name="20 % – Poudarek5 3 2 3 2" xfId="2580"/>
    <cellStyle name="20 % – Poudarek5 3 2 4" xfId="2581"/>
    <cellStyle name="20 % – Poudarek5 3 3" xfId="819"/>
    <cellStyle name="20 % – Poudarek5 3 3 2" xfId="2582"/>
    <cellStyle name="20 % – Poudarek5 3 4" xfId="820"/>
    <cellStyle name="20 % – Poudarek5 3 4 2" xfId="2583"/>
    <cellStyle name="20 % – Poudarek5 3 4 2 2" xfId="2584"/>
    <cellStyle name="20 % – Poudarek5 3 4 3" xfId="2585"/>
    <cellStyle name="20 % – Poudarek5 3 4 3 2" xfId="2586"/>
    <cellStyle name="20 % – Poudarek5 3 4 4" xfId="2587"/>
    <cellStyle name="20 % – Poudarek5 3 5" xfId="2588"/>
    <cellStyle name="20 % – Poudarek5 3 6" xfId="2578"/>
    <cellStyle name="20 % – Poudarek6" xfId="7575" builtinId="50" customBuiltin="1"/>
    <cellStyle name="20 % – Poudarek6 2" xfId="26"/>
    <cellStyle name="20 % – Poudarek6 2 2" xfId="27"/>
    <cellStyle name="20 % – Poudarek6 2 2 2" xfId="821"/>
    <cellStyle name="20 % – Poudarek6 2 2 2 2" xfId="2589"/>
    <cellStyle name="20 % – Poudarek6 2 2 3" xfId="2590"/>
    <cellStyle name="20 % – Poudarek6 2 3" xfId="822"/>
    <cellStyle name="20 % – Poudarek6 2 3 2" xfId="2591"/>
    <cellStyle name="20 % – Poudarek6 2 4" xfId="2592"/>
    <cellStyle name="20 % – Poudarek6 2 5" xfId="8737"/>
    <cellStyle name="20 % – Poudarek6 3" xfId="28"/>
    <cellStyle name="20 % – Poudarek6 3 2" xfId="29"/>
    <cellStyle name="20 % – Poudarek6 3 2 2" xfId="823"/>
    <cellStyle name="20 % – Poudarek6 3 2 2 2" xfId="2595"/>
    <cellStyle name="20 % – Poudarek6 3 2 3" xfId="2596"/>
    <cellStyle name="20 % – Poudarek6 3 2 4" xfId="2594"/>
    <cellStyle name="20 % – Poudarek6 3 3" xfId="824"/>
    <cellStyle name="20 % – Poudarek6 3 3 2" xfId="2597"/>
    <cellStyle name="20 % – Poudarek6 3 3 2 2" xfId="2598"/>
    <cellStyle name="20 % – Poudarek6 3 3 3" xfId="2599"/>
    <cellStyle name="20 % – Poudarek6 3 3 3 2" xfId="2600"/>
    <cellStyle name="20 % – Poudarek6 3 3 4" xfId="2601"/>
    <cellStyle name="20 % – Poudarek6 3 4" xfId="825"/>
    <cellStyle name="20 % – Poudarek6 3 4 2" xfId="2602"/>
    <cellStyle name="20 % – Poudarek6 3 5" xfId="2603"/>
    <cellStyle name="20 % – Poudarek6 3 6" xfId="2593"/>
    <cellStyle name="20% - Accent1 1" xfId="826"/>
    <cellStyle name="20% - Accent1 1 2" xfId="827"/>
    <cellStyle name="20% - Accent1 1 2 2" xfId="2604"/>
    <cellStyle name="20% - Accent1 1 3" xfId="828"/>
    <cellStyle name="20% - Accent1 1 3 2" xfId="2605"/>
    <cellStyle name="20% - Accent1 1 4" xfId="30"/>
    <cellStyle name="20% - Accent1 1 4 2" xfId="829"/>
    <cellStyle name="20% - Accent1 1 4 2 2" xfId="7045"/>
    <cellStyle name="20% - Accent1 1 4 3" xfId="830"/>
    <cellStyle name="20% - Accent1 1 4 3 2" xfId="2607"/>
    <cellStyle name="20% - Accent1 1 4 3 3" xfId="2608"/>
    <cellStyle name="20% - Accent1 1 4 4" xfId="2606"/>
    <cellStyle name="20% - Accent1 1 5" xfId="2609"/>
    <cellStyle name="20% - Accent1 2" xfId="831"/>
    <cellStyle name="20% - Accent1 2 2" xfId="832"/>
    <cellStyle name="20% - Accent1 2 2 2" xfId="2610"/>
    <cellStyle name="20% - Accent1 2 3" xfId="833"/>
    <cellStyle name="20% - Accent1 2 3 2" xfId="2611"/>
    <cellStyle name="20% - Accent1 2 4" xfId="2612"/>
    <cellStyle name="20% - Accent1 3" xfId="834"/>
    <cellStyle name="20% - Accent1 3 2" xfId="835"/>
    <cellStyle name="20% - Accent1 3 2 2" xfId="2613"/>
    <cellStyle name="20% - Accent1 3 3" xfId="836"/>
    <cellStyle name="20% - Accent1 3 3 2" xfId="2614"/>
    <cellStyle name="20% - Accent1 3 4" xfId="2615"/>
    <cellStyle name="20% - Accent1 4" xfId="837"/>
    <cellStyle name="20% - Accent1 4 2" xfId="838"/>
    <cellStyle name="20% - Accent1 4 2 2" xfId="2616"/>
    <cellStyle name="20% - Accent1 4 3" xfId="839"/>
    <cellStyle name="20% - Accent1 4 3 2" xfId="2617"/>
    <cellStyle name="20% - Accent1 4 4" xfId="2618"/>
    <cellStyle name="20% - Accent1 5" xfId="840"/>
    <cellStyle name="20% - Accent1 5 2" xfId="841"/>
    <cellStyle name="20% - Accent1 5 2 2" xfId="2619"/>
    <cellStyle name="20% - Accent1 5 3" xfId="842"/>
    <cellStyle name="20% - Accent1 5 3 2" xfId="2620"/>
    <cellStyle name="20% - Accent1 5 4" xfId="2621"/>
    <cellStyle name="20% - Accent1 6" xfId="843"/>
    <cellStyle name="20% - Accent1 6 2" xfId="844"/>
    <cellStyle name="20% - Accent1 6 2 2" xfId="2622"/>
    <cellStyle name="20% - Accent1 6 3" xfId="845"/>
    <cellStyle name="20% - Accent1 6 3 2" xfId="2623"/>
    <cellStyle name="20% - Accent1 6 4" xfId="2624"/>
    <cellStyle name="20% - Accent2 1" xfId="846"/>
    <cellStyle name="20% - Accent2 1 2" xfId="2625"/>
    <cellStyle name="20% - Accent2 2" xfId="847"/>
    <cellStyle name="20% - Accent2 2 2" xfId="2626"/>
    <cellStyle name="20% - Accent2 3" xfId="848"/>
    <cellStyle name="20% - Accent2 3 2" xfId="2627"/>
    <cellStyle name="20% - Accent2 4" xfId="849"/>
    <cellStyle name="20% - Accent2 4 2" xfId="2628"/>
    <cellStyle name="20% - Accent2 5" xfId="850"/>
    <cellStyle name="20% - Accent2 5 2" xfId="2629"/>
    <cellStyle name="20% - Accent2 6" xfId="851"/>
    <cellStyle name="20% - Accent2 6 2" xfId="2630"/>
    <cellStyle name="20% - Accent3 1" xfId="852"/>
    <cellStyle name="20% - Accent3 1 2" xfId="853"/>
    <cellStyle name="20% - Accent3 1 2 2" xfId="2631"/>
    <cellStyle name="20% - Accent3 1 3" xfId="854"/>
    <cellStyle name="20% - Accent3 1 3 2" xfId="2632"/>
    <cellStyle name="20% - Accent3 1 4" xfId="2633"/>
    <cellStyle name="20% - Accent3 2" xfId="855"/>
    <cellStyle name="20% - Accent3 2 2" xfId="856"/>
    <cellStyle name="20% - Accent3 2 2 2" xfId="2634"/>
    <cellStyle name="20% - Accent3 2 3" xfId="857"/>
    <cellStyle name="20% - Accent3 2 3 2" xfId="2635"/>
    <cellStyle name="20% - Accent3 2 4" xfId="2636"/>
    <cellStyle name="20% - Accent3 3" xfId="858"/>
    <cellStyle name="20% - Accent3 3 2" xfId="859"/>
    <cellStyle name="20% - Accent3 3 2 2" xfId="2637"/>
    <cellStyle name="20% - Accent3 3 3" xfId="860"/>
    <cellStyle name="20% - Accent3 3 3 2" xfId="2638"/>
    <cellStyle name="20% - Accent3 3 4" xfId="2639"/>
    <cellStyle name="20% - Accent3 4" xfId="861"/>
    <cellStyle name="20% - Accent3 4 2" xfId="862"/>
    <cellStyle name="20% - Accent3 4 2 2" xfId="2640"/>
    <cellStyle name="20% - Accent3 4 3" xfId="863"/>
    <cellStyle name="20% - Accent3 4 3 2" xfId="2641"/>
    <cellStyle name="20% - Accent3 4 4" xfId="2642"/>
    <cellStyle name="20% - Accent3 5" xfId="864"/>
    <cellStyle name="20% - Accent3 5 2" xfId="865"/>
    <cellStyle name="20% - Accent3 5 2 2" xfId="2643"/>
    <cellStyle name="20% - Accent3 5 3" xfId="866"/>
    <cellStyle name="20% - Accent3 5 3 2" xfId="2644"/>
    <cellStyle name="20% - Accent3 5 4" xfId="2645"/>
    <cellStyle name="20% - Accent3 6" xfId="867"/>
    <cellStyle name="20% - Accent3 6 2" xfId="868"/>
    <cellStyle name="20% - Accent3 6 2 2" xfId="2646"/>
    <cellStyle name="20% - Accent3 6 3" xfId="869"/>
    <cellStyle name="20% - Accent3 6 3 2" xfId="2647"/>
    <cellStyle name="20% - Accent3 6 4" xfId="2648"/>
    <cellStyle name="20% - Accent4 1" xfId="870"/>
    <cellStyle name="20% - Accent4 1 2" xfId="871"/>
    <cellStyle name="20% - Accent4 1 2 2" xfId="2649"/>
    <cellStyle name="20% - Accent4 1 3" xfId="872"/>
    <cellStyle name="20% - Accent4 1 3 2" xfId="2650"/>
    <cellStyle name="20% - Accent4 1 4" xfId="2651"/>
    <cellStyle name="20% - Accent4 2" xfId="873"/>
    <cellStyle name="20% - Accent4 2 2" xfId="874"/>
    <cellStyle name="20% - Accent4 2 2 2" xfId="2652"/>
    <cellStyle name="20% - Accent4 2 3" xfId="875"/>
    <cellStyle name="20% - Accent4 2 3 2" xfId="2653"/>
    <cellStyle name="20% - Accent4 2 4" xfId="2654"/>
    <cellStyle name="20% - Accent4 3" xfId="876"/>
    <cellStyle name="20% - Accent4 3 2" xfId="877"/>
    <cellStyle name="20% - Accent4 3 2 2" xfId="2655"/>
    <cellStyle name="20% - Accent4 3 3" xfId="878"/>
    <cellStyle name="20% - Accent4 3 3 2" xfId="2656"/>
    <cellStyle name="20% - Accent4 3 4" xfId="2657"/>
    <cellStyle name="20% - Accent4 4" xfId="879"/>
    <cellStyle name="20% - Accent4 4 2" xfId="880"/>
    <cellStyle name="20% - Accent4 4 2 2" xfId="2658"/>
    <cellStyle name="20% - Accent4 4 3" xfId="881"/>
    <cellStyle name="20% - Accent4 4 3 2" xfId="2659"/>
    <cellStyle name="20% - Accent4 4 4" xfId="2660"/>
    <cellStyle name="20% - Accent4 5" xfId="882"/>
    <cellStyle name="20% - Accent4 5 2" xfId="883"/>
    <cellStyle name="20% - Accent4 5 2 2" xfId="2661"/>
    <cellStyle name="20% - Accent4 5 3" xfId="884"/>
    <cellStyle name="20% - Accent4 5 3 2" xfId="2662"/>
    <cellStyle name="20% - Accent4 5 4" xfId="2663"/>
    <cellStyle name="20% - Accent4 6" xfId="885"/>
    <cellStyle name="20% - Accent4 6 2" xfId="886"/>
    <cellStyle name="20% - Accent4 6 2 2" xfId="2664"/>
    <cellStyle name="20% - Accent4 6 3" xfId="887"/>
    <cellStyle name="20% - Accent4 6 3 2" xfId="2665"/>
    <cellStyle name="20% - Accent4 6 4" xfId="2666"/>
    <cellStyle name="20% - Accent5 1" xfId="888"/>
    <cellStyle name="20% - Accent5 1 2" xfId="889"/>
    <cellStyle name="20% - Accent5 1 2 2" xfId="2667"/>
    <cellStyle name="20% - Accent5 1 3" xfId="890"/>
    <cellStyle name="20% - Accent5 1 3 2" xfId="2668"/>
    <cellStyle name="20% - Accent5 1 4" xfId="2669"/>
    <cellStyle name="20% - Accent5 2" xfId="891"/>
    <cellStyle name="20% - Accent5 2 2" xfId="892"/>
    <cellStyle name="20% - Accent5 2 2 2" xfId="2670"/>
    <cellStyle name="20% - Accent5 2 3" xfId="893"/>
    <cellStyle name="20% - Accent5 2 3 2" xfId="2671"/>
    <cellStyle name="20% - Accent5 2 4" xfId="2672"/>
    <cellStyle name="20% - Accent5 3" xfId="894"/>
    <cellStyle name="20% - Accent5 3 2" xfId="895"/>
    <cellStyle name="20% - Accent5 3 2 2" xfId="2673"/>
    <cellStyle name="20% - Accent5 3 3" xfId="896"/>
    <cellStyle name="20% - Accent5 3 3 2" xfId="2674"/>
    <cellStyle name="20% - Accent5 3 4" xfId="2675"/>
    <cellStyle name="20% - Accent5 4" xfId="897"/>
    <cellStyle name="20% - Accent5 4 2" xfId="898"/>
    <cellStyle name="20% - Accent5 4 2 2" xfId="2676"/>
    <cellStyle name="20% - Accent5 4 3" xfId="899"/>
    <cellStyle name="20% - Accent5 4 3 2" xfId="2677"/>
    <cellStyle name="20% - Accent5 4 4" xfId="2678"/>
    <cellStyle name="20% - Accent5 5" xfId="900"/>
    <cellStyle name="20% - Accent5 5 2" xfId="901"/>
    <cellStyle name="20% - Accent5 5 2 2" xfId="2679"/>
    <cellStyle name="20% - Accent5 5 3" xfId="902"/>
    <cellStyle name="20% - Accent5 5 3 2" xfId="2680"/>
    <cellStyle name="20% - Accent5 5 4" xfId="2681"/>
    <cellStyle name="20% - Accent5 6" xfId="903"/>
    <cellStyle name="20% - Accent5 6 2" xfId="904"/>
    <cellStyle name="20% - Accent5 6 2 2" xfId="2682"/>
    <cellStyle name="20% - Accent5 6 3" xfId="905"/>
    <cellStyle name="20% - Accent5 6 3 2" xfId="2683"/>
    <cellStyle name="20% - Accent5 6 4" xfId="2684"/>
    <cellStyle name="20% - Accent6 1" xfId="906"/>
    <cellStyle name="20% - Accent6 1 2" xfId="907"/>
    <cellStyle name="20% - Accent6 1 2 2" xfId="2685"/>
    <cellStyle name="20% - Accent6 1 3" xfId="908"/>
    <cellStyle name="20% - Accent6 1 3 2" xfId="2686"/>
    <cellStyle name="20% - Accent6 1 4" xfId="2687"/>
    <cellStyle name="20% - Accent6 2" xfId="909"/>
    <cellStyle name="20% - Accent6 2 2" xfId="910"/>
    <cellStyle name="20% - Accent6 2 2 2" xfId="2688"/>
    <cellStyle name="20% - Accent6 2 3" xfId="911"/>
    <cellStyle name="20% - Accent6 2 3 2" xfId="2689"/>
    <cellStyle name="20% - Accent6 2 4" xfId="2690"/>
    <cellStyle name="20% - Accent6 3" xfId="912"/>
    <cellStyle name="20% - Accent6 3 2" xfId="913"/>
    <cellStyle name="20% - Accent6 3 2 2" xfId="2691"/>
    <cellStyle name="20% - Accent6 3 3" xfId="914"/>
    <cellStyle name="20% - Accent6 3 3 2" xfId="2692"/>
    <cellStyle name="20% - Accent6 3 4" xfId="2693"/>
    <cellStyle name="20% - Accent6 4" xfId="915"/>
    <cellStyle name="20% - Accent6 4 2" xfId="916"/>
    <cellStyle name="20% - Accent6 4 2 2" xfId="2694"/>
    <cellStyle name="20% - Accent6 4 3" xfId="917"/>
    <cellStyle name="20% - Accent6 4 3 2" xfId="2695"/>
    <cellStyle name="20% - Accent6 4 4" xfId="2696"/>
    <cellStyle name="20% - Accent6 5" xfId="918"/>
    <cellStyle name="20% - Accent6 5 2" xfId="919"/>
    <cellStyle name="20% - Accent6 5 2 2" xfId="2697"/>
    <cellStyle name="20% - Accent6 5 3" xfId="920"/>
    <cellStyle name="20% - Accent6 5 3 2" xfId="2698"/>
    <cellStyle name="20% - Accent6 5 4" xfId="2699"/>
    <cellStyle name="20% - Accent6 6" xfId="921"/>
    <cellStyle name="20% - Accent6 6 2" xfId="922"/>
    <cellStyle name="20% - Accent6 6 2 2" xfId="2700"/>
    <cellStyle name="20% - Accent6 6 3" xfId="923"/>
    <cellStyle name="20% - Accent6 6 3 2" xfId="2701"/>
    <cellStyle name="20% - Accent6 6 4" xfId="2702"/>
    <cellStyle name="40 % – Poudarek1" xfId="7561" builtinId="31" customBuiltin="1"/>
    <cellStyle name="40 % – Poudarek1 2" xfId="31"/>
    <cellStyle name="40 % – Poudarek1 2 2" xfId="32"/>
    <cellStyle name="40 % – Poudarek1 2 2 2" xfId="2703"/>
    <cellStyle name="40 % – Poudarek1 2 3" xfId="2704"/>
    <cellStyle name="40 % – Poudarek1 2 4" xfId="8156"/>
    <cellStyle name="40 % – Poudarek1 3" xfId="924"/>
    <cellStyle name="40 % – Poudarek1 3 2" xfId="2705"/>
    <cellStyle name="40 % – Poudarek2" xfId="7564" builtinId="35" customBuiltin="1"/>
    <cellStyle name="40 % – Poudarek2 2" xfId="33"/>
    <cellStyle name="40 % – Poudarek2 2 2" xfId="34"/>
    <cellStyle name="40 % – Poudarek2 2 2 2" xfId="2706"/>
    <cellStyle name="40 % – Poudarek2 2 3" xfId="2707"/>
    <cellStyle name="40 % – Poudarek2 2 4" xfId="9883"/>
    <cellStyle name="40 % – Poudarek2 3" xfId="925"/>
    <cellStyle name="40 % – Poudarek2 3 2" xfId="2708"/>
    <cellStyle name="40 % – Poudarek3" xfId="7567" builtinId="39" customBuiltin="1"/>
    <cellStyle name="40 % – Poudarek3 2" xfId="35"/>
    <cellStyle name="40 % – Poudarek3 2 2" xfId="36"/>
    <cellStyle name="40 % – Poudarek3 2 2 2" xfId="926"/>
    <cellStyle name="40 % – Poudarek3 2 2 2 2" xfId="2709"/>
    <cellStyle name="40 % – Poudarek3 2 2 3" xfId="2710"/>
    <cellStyle name="40 % – Poudarek3 2 3" xfId="927"/>
    <cellStyle name="40 % – Poudarek3 2 3 2" xfId="2711"/>
    <cellStyle name="40 % – Poudarek3 2 4" xfId="2712"/>
    <cellStyle name="40 % – Poudarek3 2 5" xfId="8497"/>
    <cellStyle name="40 % – Poudarek3 3" xfId="928"/>
    <cellStyle name="40 % – Poudarek3 3 2" xfId="2713"/>
    <cellStyle name="40 % – Poudarek4" xfId="7570" builtinId="43" customBuiltin="1"/>
    <cellStyle name="40 % – Poudarek4 2" xfId="37"/>
    <cellStyle name="40 % – Poudarek4 2 2" xfId="38"/>
    <cellStyle name="40 % – Poudarek4 2 2 2" xfId="929"/>
    <cellStyle name="40 % – Poudarek4 2 2 2 2" xfId="2714"/>
    <cellStyle name="40 % – Poudarek4 2 2 3" xfId="2715"/>
    <cellStyle name="40 % – Poudarek4 2 3" xfId="930"/>
    <cellStyle name="40 % – Poudarek4 2 3 2" xfId="2716"/>
    <cellStyle name="40 % – Poudarek4 2 4" xfId="2717"/>
    <cellStyle name="40 % – Poudarek4 2 5" xfId="8141"/>
    <cellStyle name="40 % – Poudarek4 3" xfId="39"/>
    <cellStyle name="40 % – Poudarek4 3 2" xfId="40"/>
    <cellStyle name="40 % – Poudarek4 3 2 2" xfId="931"/>
    <cellStyle name="40 % – Poudarek4 3 2 2 2" xfId="2720"/>
    <cellStyle name="40 % – Poudarek4 3 2 3" xfId="2721"/>
    <cellStyle name="40 % – Poudarek4 3 2 4" xfId="2719"/>
    <cellStyle name="40 % – Poudarek4 3 3" xfId="932"/>
    <cellStyle name="40 % – Poudarek4 3 3 2" xfId="2722"/>
    <cellStyle name="40 % – Poudarek4 3 3 2 2" xfId="2723"/>
    <cellStyle name="40 % – Poudarek4 3 3 3" xfId="2724"/>
    <cellStyle name="40 % – Poudarek4 3 3 3 2" xfId="2725"/>
    <cellStyle name="40 % – Poudarek4 3 3 4" xfId="2726"/>
    <cellStyle name="40 % – Poudarek4 3 4" xfId="2727"/>
    <cellStyle name="40 % – Poudarek4 3 5" xfId="2718"/>
    <cellStyle name="40 % – Poudarek5" xfId="7573" builtinId="47" customBuiltin="1"/>
    <cellStyle name="40 % – Poudarek5 2" xfId="41"/>
    <cellStyle name="40 % – Poudarek5 2 2" xfId="42"/>
    <cellStyle name="40 % – Poudarek5 2 2 2" xfId="2728"/>
    <cellStyle name="40 % – Poudarek5 2 3" xfId="2729"/>
    <cellStyle name="40 % – Poudarek5 2 4" xfId="7677"/>
    <cellStyle name="40 % – Poudarek5 3" xfId="933"/>
    <cellStyle name="40 % – Poudarek5 3 2" xfId="2730"/>
    <cellStyle name="40 % – Poudarek6" xfId="7576" builtinId="51" customBuiltin="1"/>
    <cellStyle name="40 % – Poudarek6 2" xfId="43"/>
    <cellStyle name="40 % – Poudarek6 2 2" xfId="44"/>
    <cellStyle name="40 % – Poudarek6 2 2 2" xfId="934"/>
    <cellStyle name="40 % – Poudarek6 2 2 2 2" xfId="2731"/>
    <cellStyle name="40 % – Poudarek6 2 2 3" xfId="2732"/>
    <cellStyle name="40 % – Poudarek6 2 3" xfId="935"/>
    <cellStyle name="40 % – Poudarek6 2 3 2" xfId="2733"/>
    <cellStyle name="40 % – Poudarek6 2 4" xfId="2734"/>
    <cellStyle name="40 % – Poudarek6 2 5" xfId="8224"/>
    <cellStyle name="40 % – Poudarek6 3" xfId="45"/>
    <cellStyle name="40 % – Poudarek6 3 2" xfId="46"/>
    <cellStyle name="40 % – Poudarek6 3 2 2" xfId="936"/>
    <cellStyle name="40 % – Poudarek6 3 2 2 2" xfId="2736"/>
    <cellStyle name="40 % – Poudarek6 3 2 3" xfId="937"/>
    <cellStyle name="40 % – Poudarek6 3 2 3 2" xfId="2737"/>
    <cellStyle name="40 % – Poudarek6 3 2 4" xfId="2738"/>
    <cellStyle name="40 % – Poudarek6 3 3" xfId="938"/>
    <cellStyle name="40 % – Poudarek6 3 3 2" xfId="2739"/>
    <cellStyle name="40 % – Poudarek6 3 4" xfId="939"/>
    <cellStyle name="40 % – Poudarek6 3 4 2" xfId="2740"/>
    <cellStyle name="40 % – Poudarek6 3 4 2 2" xfId="2741"/>
    <cellStyle name="40 % – Poudarek6 3 4 3" xfId="2742"/>
    <cellStyle name="40 % – Poudarek6 3 4 3 2" xfId="2743"/>
    <cellStyle name="40 % – Poudarek6 3 4 4" xfId="2744"/>
    <cellStyle name="40 % – Poudarek6 3 5" xfId="940"/>
    <cellStyle name="40 % – Poudarek6 3 5 2" xfId="2745"/>
    <cellStyle name="40 % – Poudarek6 3 6" xfId="2746"/>
    <cellStyle name="40 % – Poudarek6 3 7" xfId="2735"/>
    <cellStyle name="40% - Accent1 1" xfId="941"/>
    <cellStyle name="40% - Accent1 1 2" xfId="942"/>
    <cellStyle name="40% - Accent1 1 2 2" xfId="2747"/>
    <cellStyle name="40% - Accent1 1 3" xfId="943"/>
    <cellStyle name="40% - Accent1 1 3 2" xfId="2748"/>
    <cellStyle name="40% - Accent1 1 4" xfId="2749"/>
    <cellStyle name="40% - Accent1 2" xfId="944"/>
    <cellStyle name="40% - Accent1 2 2" xfId="945"/>
    <cellStyle name="40% - Accent1 2 2 2" xfId="2750"/>
    <cellStyle name="40% - Accent1 2 3" xfId="946"/>
    <cellStyle name="40% - Accent1 2 3 2" xfId="2751"/>
    <cellStyle name="40% - Accent1 2 4" xfId="2752"/>
    <cellStyle name="40% - Accent1 3" xfId="947"/>
    <cellStyle name="40% - Accent1 3 2" xfId="948"/>
    <cellStyle name="40% - Accent1 3 2 2" xfId="2753"/>
    <cellStyle name="40% - Accent1 3 3" xfId="949"/>
    <cellStyle name="40% - Accent1 3 3 2" xfId="2754"/>
    <cellStyle name="40% - Accent1 3 4" xfId="2755"/>
    <cellStyle name="40% - Accent1 4" xfId="950"/>
    <cellStyle name="40% - Accent1 4 2" xfId="951"/>
    <cellStyle name="40% - Accent1 4 2 2" xfId="2756"/>
    <cellStyle name="40% - Accent1 4 3" xfId="952"/>
    <cellStyle name="40% - Accent1 4 3 2" xfId="2757"/>
    <cellStyle name="40% - Accent1 4 4" xfId="2758"/>
    <cellStyle name="40% - Accent1 5" xfId="953"/>
    <cellStyle name="40% - Accent1 5 2" xfId="954"/>
    <cellStyle name="40% - Accent1 5 2 2" xfId="2759"/>
    <cellStyle name="40% - Accent1 5 3" xfId="955"/>
    <cellStyle name="40% - Accent1 5 3 2" xfId="2760"/>
    <cellStyle name="40% - Accent1 5 4" xfId="2761"/>
    <cellStyle name="40% - Accent1 6" xfId="956"/>
    <cellStyle name="40% - Accent1 6 2" xfId="957"/>
    <cellStyle name="40% - Accent1 6 2 2" xfId="2762"/>
    <cellStyle name="40% - Accent1 6 3" xfId="958"/>
    <cellStyle name="40% - Accent1 6 3 2" xfId="2763"/>
    <cellStyle name="40% - Accent1 6 4" xfId="2764"/>
    <cellStyle name="40% - Accent2 1" xfId="959"/>
    <cellStyle name="40% - Accent2 1 2" xfId="2765"/>
    <cellStyle name="40% - Accent2 2" xfId="960"/>
    <cellStyle name="40% - Accent2 2 2" xfId="2766"/>
    <cellStyle name="40% - Accent2 3" xfId="961"/>
    <cellStyle name="40% - Accent2 3 2" xfId="2767"/>
    <cellStyle name="40% - Accent2 4" xfId="962"/>
    <cellStyle name="40% - Accent2 4 2" xfId="2768"/>
    <cellStyle name="40% - Accent2 5" xfId="963"/>
    <cellStyle name="40% - Accent2 5 2" xfId="2769"/>
    <cellStyle name="40% - Accent2 6" xfId="964"/>
    <cellStyle name="40% - Accent2 6 2" xfId="2770"/>
    <cellStyle name="40% - Accent3 1" xfId="965"/>
    <cellStyle name="40% - Accent3 1 2" xfId="2771"/>
    <cellStyle name="40% - Accent3 2" xfId="966"/>
    <cellStyle name="40% - Accent3 2 2" xfId="2772"/>
    <cellStyle name="40% - Accent3 3" xfId="967"/>
    <cellStyle name="40% - Accent3 3 2" xfId="2773"/>
    <cellStyle name="40% - Accent3 4" xfId="968"/>
    <cellStyle name="40% - Accent3 4 2" xfId="2774"/>
    <cellStyle name="40% - Accent3 5" xfId="969"/>
    <cellStyle name="40% - Accent3 5 2" xfId="2775"/>
    <cellStyle name="40% - Accent3 6" xfId="970"/>
    <cellStyle name="40% - Accent3 6 2" xfId="2776"/>
    <cellStyle name="40% - Accent4 1" xfId="971"/>
    <cellStyle name="40% - Accent4 1 2" xfId="972"/>
    <cellStyle name="40% - Accent4 1 2 2" xfId="2777"/>
    <cellStyle name="40% - Accent4 1 3" xfId="973"/>
    <cellStyle name="40% - Accent4 1 3 2" xfId="2778"/>
    <cellStyle name="40% - Accent4 1 4" xfId="2779"/>
    <cellStyle name="40% - Accent4 2" xfId="974"/>
    <cellStyle name="40% - Accent4 2 2" xfId="975"/>
    <cellStyle name="40% - Accent4 2 2 2" xfId="2780"/>
    <cellStyle name="40% - Accent4 2 3" xfId="976"/>
    <cellStyle name="40% - Accent4 2 3 2" xfId="2781"/>
    <cellStyle name="40% - Accent4 2 4" xfId="2782"/>
    <cellStyle name="40% - Accent4 3" xfId="977"/>
    <cellStyle name="40% - Accent4 3 2" xfId="978"/>
    <cellStyle name="40% - Accent4 3 2 2" xfId="2783"/>
    <cellStyle name="40% - Accent4 3 3" xfId="979"/>
    <cellStyle name="40% - Accent4 3 3 2" xfId="2784"/>
    <cellStyle name="40% - Accent4 3 4" xfId="2785"/>
    <cellStyle name="40% - Accent4 4" xfId="980"/>
    <cellStyle name="40% - Accent4 4 2" xfId="981"/>
    <cellStyle name="40% - Accent4 4 2 2" xfId="2786"/>
    <cellStyle name="40% - Accent4 4 3" xfId="982"/>
    <cellStyle name="40% - Accent4 4 3 2" xfId="2787"/>
    <cellStyle name="40% - Accent4 4 4" xfId="2788"/>
    <cellStyle name="40% - Accent4 5" xfId="983"/>
    <cellStyle name="40% - Accent4 5 2" xfId="984"/>
    <cellStyle name="40% - Accent4 5 2 2" xfId="2789"/>
    <cellStyle name="40% - Accent4 5 3" xfId="985"/>
    <cellStyle name="40% - Accent4 5 3 2" xfId="2790"/>
    <cellStyle name="40% - Accent4 5 4" xfId="2791"/>
    <cellStyle name="40% - Accent4 6" xfId="986"/>
    <cellStyle name="40% - Accent4 6 2" xfId="987"/>
    <cellStyle name="40% - Accent4 6 2 2" xfId="2792"/>
    <cellStyle name="40% - Accent4 6 3" xfId="988"/>
    <cellStyle name="40% - Accent4 6 3 2" xfId="2793"/>
    <cellStyle name="40% - Accent4 6 4" xfId="2794"/>
    <cellStyle name="40% - Accent5 1" xfId="989"/>
    <cellStyle name="40% - Accent5 1 2" xfId="990"/>
    <cellStyle name="40% - Accent5 1 2 2" xfId="2795"/>
    <cellStyle name="40% - Accent5 1 3" xfId="991"/>
    <cellStyle name="40% - Accent5 1 3 2" xfId="2796"/>
    <cellStyle name="40% - Accent5 1 4" xfId="2797"/>
    <cellStyle name="40% - Accent5 2" xfId="992"/>
    <cellStyle name="40% - Accent5 2 2" xfId="993"/>
    <cellStyle name="40% - Accent5 2 2 2" xfId="2798"/>
    <cellStyle name="40% - Accent5 2 3" xfId="994"/>
    <cellStyle name="40% - Accent5 2 3 2" xfId="2799"/>
    <cellStyle name="40% - Accent5 2 4" xfId="2800"/>
    <cellStyle name="40% - Accent5 3" xfId="995"/>
    <cellStyle name="40% - Accent5 3 2" xfId="996"/>
    <cellStyle name="40% - Accent5 3 2 2" xfId="2801"/>
    <cellStyle name="40% - Accent5 3 3" xfId="997"/>
    <cellStyle name="40% - Accent5 3 3 2" xfId="2802"/>
    <cellStyle name="40% - Accent5 3 4" xfId="2803"/>
    <cellStyle name="40% - Accent5 4" xfId="998"/>
    <cellStyle name="40% - Accent5 4 2" xfId="999"/>
    <cellStyle name="40% - Accent5 4 2 2" xfId="2804"/>
    <cellStyle name="40% - Accent5 4 3" xfId="1000"/>
    <cellStyle name="40% - Accent5 4 3 2" xfId="2805"/>
    <cellStyle name="40% - Accent5 4 4" xfId="2806"/>
    <cellStyle name="40% - Accent5 5" xfId="1001"/>
    <cellStyle name="40% - Accent5 5 2" xfId="1002"/>
    <cellStyle name="40% - Accent5 5 2 2" xfId="2807"/>
    <cellStyle name="40% - Accent5 5 3" xfId="1003"/>
    <cellStyle name="40% - Accent5 5 3 2" xfId="2808"/>
    <cellStyle name="40% - Accent5 5 4" xfId="2809"/>
    <cellStyle name="40% - Accent5 6" xfId="1004"/>
    <cellStyle name="40% - Accent5 6 2" xfId="1005"/>
    <cellStyle name="40% - Accent5 6 2 2" xfId="2810"/>
    <cellStyle name="40% - Accent5 6 3" xfId="1006"/>
    <cellStyle name="40% - Accent5 6 3 2" xfId="2811"/>
    <cellStyle name="40% - Accent5 6 4" xfId="2812"/>
    <cellStyle name="40% - Accent6 1" xfId="1007"/>
    <cellStyle name="40% - Accent6 1 2" xfId="1008"/>
    <cellStyle name="40% - Accent6 1 2 2" xfId="2813"/>
    <cellStyle name="40% - Accent6 1 3" xfId="1009"/>
    <cellStyle name="40% - Accent6 1 3 2" xfId="2814"/>
    <cellStyle name="40% - Accent6 1 4" xfId="2815"/>
    <cellStyle name="40% - Accent6 2" xfId="1010"/>
    <cellStyle name="40% - Accent6 2 2" xfId="1011"/>
    <cellStyle name="40% - Accent6 2 2 2" xfId="2816"/>
    <cellStyle name="40% - Accent6 2 3" xfId="1012"/>
    <cellStyle name="40% - Accent6 2 3 2" xfId="2817"/>
    <cellStyle name="40% - Accent6 2 4" xfId="2818"/>
    <cellStyle name="40% - Accent6 3" xfId="1013"/>
    <cellStyle name="40% - Accent6 3 2" xfId="1014"/>
    <cellStyle name="40% - Accent6 3 2 2" xfId="2819"/>
    <cellStyle name="40% - Accent6 3 3" xfId="1015"/>
    <cellStyle name="40% - Accent6 3 3 2" xfId="2820"/>
    <cellStyle name="40% - Accent6 3 4" xfId="2821"/>
    <cellStyle name="40% - Accent6 4" xfId="1016"/>
    <cellStyle name="40% - Accent6 4 2" xfId="1017"/>
    <cellStyle name="40% - Accent6 4 2 2" xfId="2822"/>
    <cellStyle name="40% - Accent6 4 3" xfId="1018"/>
    <cellStyle name="40% - Accent6 4 3 2" xfId="2823"/>
    <cellStyle name="40% - Accent6 4 4" xfId="2824"/>
    <cellStyle name="40% - Accent6 5" xfId="1019"/>
    <cellStyle name="40% - Accent6 5 2" xfId="1020"/>
    <cellStyle name="40% - Accent6 5 2 2" xfId="2825"/>
    <cellStyle name="40% - Accent6 5 3" xfId="1021"/>
    <cellStyle name="40% - Accent6 5 3 2" xfId="2826"/>
    <cellStyle name="40% - Accent6 5 4" xfId="2827"/>
    <cellStyle name="40% - Accent6 6" xfId="1022"/>
    <cellStyle name="40% - Accent6 6 2" xfId="1023"/>
    <cellStyle name="40% - Accent6 6 2 2" xfId="2828"/>
    <cellStyle name="40% - Accent6 6 3" xfId="1024"/>
    <cellStyle name="40% - Accent6 6 3 2" xfId="2829"/>
    <cellStyle name="40% - Accent6 6 4" xfId="2830"/>
    <cellStyle name="60 % – Poudarek1 2" xfId="47"/>
    <cellStyle name="60 % – Poudarek1 2 2" xfId="8519"/>
    <cellStyle name="60 % – Poudarek1 3" xfId="9378"/>
    <cellStyle name="60 % – Poudarek2 2" xfId="48"/>
    <cellStyle name="60 % – Poudarek2 2 2" xfId="9514"/>
    <cellStyle name="60 % – Poudarek2 3" xfId="8429"/>
    <cellStyle name="60 % – Poudarek3 2" xfId="49"/>
    <cellStyle name="60 % – Poudarek3 2 2" xfId="1025"/>
    <cellStyle name="60 % – Poudarek3 2 3" xfId="9424"/>
    <cellStyle name="60 % – Poudarek3 3" xfId="11890"/>
    <cellStyle name="60 % – Poudarek4 2" xfId="50"/>
    <cellStyle name="60 % – Poudarek4 2 2" xfId="1026"/>
    <cellStyle name="60 % – Poudarek4 2 3" xfId="8126"/>
    <cellStyle name="60 % – Poudarek4 3" xfId="8871"/>
    <cellStyle name="60 % – Poudarek5 2" xfId="51"/>
    <cellStyle name="60 % – Poudarek5 2 2" xfId="1027"/>
    <cellStyle name="60 % – Poudarek5 2 3" xfId="8172"/>
    <cellStyle name="60 % – Poudarek5 3" xfId="9641"/>
    <cellStyle name="60 % – Poudarek6 2" xfId="52"/>
    <cellStyle name="60 % – Poudarek6 2 2" xfId="1028"/>
    <cellStyle name="60 % – Poudarek6 2 3" xfId="9091"/>
    <cellStyle name="60 % – Poudarek6 3" xfId="53"/>
    <cellStyle name="60 % – Poudarek6 3 2" xfId="12723"/>
    <cellStyle name="60 % – Poudarek6 4" xfId="9799"/>
    <cellStyle name="60% - Accent1 1" xfId="1029"/>
    <cellStyle name="60% - Accent1 1 2" xfId="1030"/>
    <cellStyle name="60% - Accent1 1 3" xfId="1031"/>
    <cellStyle name="60% - Accent1 2" xfId="1032"/>
    <cellStyle name="60% - Accent1 2 2" xfId="1033"/>
    <cellStyle name="60% - Accent1 2 3" xfId="1034"/>
    <cellStyle name="60% - Accent1 3" xfId="1035"/>
    <cellStyle name="60% - Accent1 3 2" xfId="1036"/>
    <cellStyle name="60% - Accent1 3 3" xfId="1037"/>
    <cellStyle name="60% - Accent1 4" xfId="1038"/>
    <cellStyle name="60% - Accent1 4 2" xfId="1039"/>
    <cellStyle name="60% - Accent1 4 3" xfId="1040"/>
    <cellStyle name="60% - Accent1 5" xfId="1041"/>
    <cellStyle name="60% - Accent1 5 2" xfId="1042"/>
    <cellStyle name="60% - Accent1 5 3" xfId="1043"/>
    <cellStyle name="60% - Accent1 6" xfId="1044"/>
    <cellStyle name="60% - Accent1 6 2" xfId="1045"/>
    <cellStyle name="60% - Accent1 6 3" xfId="1046"/>
    <cellStyle name="60% - Accent2 1" xfId="1047"/>
    <cellStyle name="60% - Accent2 1 2" xfId="1048"/>
    <cellStyle name="60% - Accent2 1 3" xfId="1049"/>
    <cellStyle name="60% - Accent2 2" xfId="1050"/>
    <cellStyle name="60% - Accent2 2 2" xfId="1051"/>
    <cellStyle name="60% - Accent2 2 3" xfId="1052"/>
    <cellStyle name="60% - Accent2 3" xfId="1053"/>
    <cellStyle name="60% - Accent2 3 2" xfId="1054"/>
    <cellStyle name="60% - Accent2 3 3" xfId="1055"/>
    <cellStyle name="60% - Accent2 4" xfId="1056"/>
    <cellStyle name="60% - Accent2 4 2" xfId="1057"/>
    <cellStyle name="60% - Accent2 4 3" xfId="1058"/>
    <cellStyle name="60% - Accent2 5" xfId="1059"/>
    <cellStyle name="60% - Accent2 5 2" xfId="1060"/>
    <cellStyle name="60% - Accent2 5 3" xfId="1061"/>
    <cellStyle name="60% - Accent2 6" xfId="1062"/>
    <cellStyle name="60% - Accent2 6 2" xfId="1063"/>
    <cellStyle name="60% - Accent2 6 3" xfId="1064"/>
    <cellStyle name="60% - Accent3 1" xfId="1065"/>
    <cellStyle name="60% - Accent3 1 2" xfId="1066"/>
    <cellStyle name="60% - Accent3 1 3" xfId="1067"/>
    <cellStyle name="60% - Accent3 2" xfId="1068"/>
    <cellStyle name="60% - Accent3 2 2" xfId="1069"/>
    <cellStyle name="60% - Accent3 2 3" xfId="1070"/>
    <cellStyle name="60% - Accent3 3" xfId="1071"/>
    <cellStyle name="60% - Accent3 3 2" xfId="1072"/>
    <cellStyle name="60% - Accent3 3 3" xfId="1073"/>
    <cellStyle name="60% - Accent3 4" xfId="1074"/>
    <cellStyle name="60% - Accent3 4 2" xfId="1075"/>
    <cellStyle name="60% - Accent3 4 3" xfId="1076"/>
    <cellStyle name="60% - Accent3 5" xfId="1077"/>
    <cellStyle name="60% - Accent3 5 2" xfId="1078"/>
    <cellStyle name="60% - Accent3 5 3" xfId="1079"/>
    <cellStyle name="60% - Accent3 6" xfId="1080"/>
    <cellStyle name="60% - Accent3 6 2" xfId="1081"/>
    <cellStyle name="60% - Accent3 6 3" xfId="1082"/>
    <cellStyle name="60% - Accent4 1" xfId="1083"/>
    <cellStyle name="60% - Accent4 1 2" xfId="1084"/>
    <cellStyle name="60% - Accent4 1 3" xfId="1085"/>
    <cellStyle name="60% - Accent4 2" xfId="1086"/>
    <cellStyle name="60% - Accent4 2 2" xfId="1087"/>
    <cellStyle name="60% - Accent4 2 3" xfId="1088"/>
    <cellStyle name="60% - Accent4 3" xfId="1089"/>
    <cellStyle name="60% - Accent4 3 2" xfId="1090"/>
    <cellStyle name="60% - Accent4 3 3" xfId="1091"/>
    <cellStyle name="60% - Accent4 4" xfId="1092"/>
    <cellStyle name="60% - Accent4 4 2" xfId="1093"/>
    <cellStyle name="60% - Accent4 4 3" xfId="1094"/>
    <cellStyle name="60% - Accent4 5" xfId="1095"/>
    <cellStyle name="60% - Accent4 5 2" xfId="1096"/>
    <cellStyle name="60% - Accent4 5 3" xfId="1097"/>
    <cellStyle name="60% - Accent4 6" xfId="1098"/>
    <cellStyle name="60% - Accent4 6 2" xfId="1099"/>
    <cellStyle name="60% - Accent4 6 3" xfId="1100"/>
    <cellStyle name="60% - Accent5 1" xfId="1101"/>
    <cellStyle name="60% - Accent5 1 2" xfId="1102"/>
    <cellStyle name="60% - Accent5 1 3" xfId="1103"/>
    <cellStyle name="60% - Accent5 2" xfId="1104"/>
    <cellStyle name="60% - Accent5 2 2" xfId="1105"/>
    <cellStyle name="60% - Accent5 2 3" xfId="1106"/>
    <cellStyle name="60% - Accent5 3" xfId="1107"/>
    <cellStyle name="60% - Accent5 3 2" xfId="1108"/>
    <cellStyle name="60% - Accent5 3 3" xfId="1109"/>
    <cellStyle name="60% - Accent5 4" xfId="1110"/>
    <cellStyle name="60% - Accent5 4 2" xfId="1111"/>
    <cellStyle name="60% - Accent5 4 3" xfId="1112"/>
    <cellStyle name="60% - Accent5 5" xfId="1113"/>
    <cellStyle name="60% - Accent5 5 2" xfId="1114"/>
    <cellStyle name="60% - Accent5 5 3" xfId="1115"/>
    <cellStyle name="60% - Accent5 6" xfId="1116"/>
    <cellStyle name="60% - Accent5 6 2" xfId="1117"/>
    <cellStyle name="60% - Accent5 6 3" xfId="1118"/>
    <cellStyle name="60% - Accent6 1" xfId="1119"/>
    <cellStyle name="60% - Accent6 2" xfId="1120"/>
    <cellStyle name="60% - Accent6 3" xfId="1121"/>
    <cellStyle name="60% - Accent6 4" xfId="1122"/>
    <cellStyle name="60% - Accent6 5" xfId="1123"/>
    <cellStyle name="60% - Accent6 6" xfId="1124"/>
    <cellStyle name="A4 Small 210 x 297 mm" xfId="12336"/>
    <cellStyle name="A4 Small 210 x 297 mm 2" xfId="12059"/>
    <cellStyle name="A4 Small 210 x 297 mm 3" xfId="9877"/>
    <cellStyle name="AA L-01" xfId="2831"/>
    <cellStyle name="Accent1" xfId="1125"/>
    <cellStyle name="Accent1 1" xfId="1126"/>
    <cellStyle name="Accent1 1 2" xfId="1127"/>
    <cellStyle name="Accent1 1 3" xfId="1128"/>
    <cellStyle name="Accent1 2" xfId="1129"/>
    <cellStyle name="Accent1 2 2" xfId="1130"/>
    <cellStyle name="Accent1 2 3" xfId="1131"/>
    <cellStyle name="Accent1 3" xfId="1132"/>
    <cellStyle name="Accent1 3 2" xfId="1133"/>
    <cellStyle name="Accent1 3 3" xfId="1134"/>
    <cellStyle name="Accent1 4" xfId="1135"/>
    <cellStyle name="Accent1 4 2" xfId="1136"/>
    <cellStyle name="Accent1 4 3" xfId="1137"/>
    <cellStyle name="Accent1 5" xfId="1138"/>
    <cellStyle name="Accent1 5 2" xfId="1139"/>
    <cellStyle name="Accent1 5 3" xfId="1140"/>
    <cellStyle name="Accent1 6" xfId="1141"/>
    <cellStyle name="Accent1 6 2" xfId="1142"/>
    <cellStyle name="Accent1 6 3" xfId="1143"/>
    <cellStyle name="Accent1 7" xfId="1144"/>
    <cellStyle name="Accent1 8" xfId="1145"/>
    <cellStyle name="Accent1 9" xfId="1146"/>
    <cellStyle name="Accent2" xfId="1147"/>
    <cellStyle name="Accent2 1" xfId="1148"/>
    <cellStyle name="Accent2 1 2" xfId="1149"/>
    <cellStyle name="Accent2 1 3" xfId="1150"/>
    <cellStyle name="Accent2 2" xfId="1151"/>
    <cellStyle name="Accent2 2 2" xfId="1152"/>
    <cellStyle name="Accent2 2 3" xfId="1153"/>
    <cellStyle name="Accent2 3" xfId="1154"/>
    <cellStyle name="Accent2 3 2" xfId="1155"/>
    <cellStyle name="Accent2 3 3" xfId="1156"/>
    <cellStyle name="Accent2 4" xfId="1157"/>
    <cellStyle name="Accent2 4 2" xfId="1158"/>
    <cellStyle name="Accent2 4 3" xfId="1159"/>
    <cellStyle name="Accent2 5" xfId="1160"/>
    <cellStyle name="Accent2 5 2" xfId="1161"/>
    <cellStyle name="Accent2 5 3" xfId="1162"/>
    <cellStyle name="Accent2 6" xfId="1163"/>
    <cellStyle name="Accent2 6 2" xfId="1164"/>
    <cellStyle name="Accent2 6 3" xfId="1165"/>
    <cellStyle name="Accent2 7" xfId="1166"/>
    <cellStyle name="Accent2 8" xfId="1167"/>
    <cellStyle name="Accent2 9" xfId="1168"/>
    <cellStyle name="Accent3" xfId="1169"/>
    <cellStyle name="Accent3 1" xfId="1170"/>
    <cellStyle name="Accent3 1 2" xfId="1171"/>
    <cellStyle name="Accent3 1 3" xfId="1172"/>
    <cellStyle name="Accent3 2" xfId="1173"/>
    <cellStyle name="Accent3 2 2" xfId="1174"/>
    <cellStyle name="Accent3 2 3" xfId="1175"/>
    <cellStyle name="Accent3 3" xfId="1176"/>
    <cellStyle name="Accent3 3 2" xfId="1177"/>
    <cellStyle name="Accent3 3 3" xfId="1178"/>
    <cellStyle name="Accent3 4" xfId="1179"/>
    <cellStyle name="Accent3 4 2" xfId="1180"/>
    <cellStyle name="Accent3 4 3" xfId="1181"/>
    <cellStyle name="Accent3 5" xfId="1182"/>
    <cellStyle name="Accent3 5 2" xfId="1183"/>
    <cellStyle name="Accent3 5 3" xfId="1184"/>
    <cellStyle name="Accent3 6" xfId="1185"/>
    <cellStyle name="Accent3 6 2" xfId="1186"/>
    <cellStyle name="Accent3 6 3" xfId="1187"/>
    <cellStyle name="Accent3 7" xfId="1188"/>
    <cellStyle name="Accent3 8" xfId="1189"/>
    <cellStyle name="Accent3 9" xfId="1190"/>
    <cellStyle name="Accent4" xfId="1191"/>
    <cellStyle name="Accent4 1" xfId="1192"/>
    <cellStyle name="Accent4 1 2" xfId="1193"/>
    <cellStyle name="Accent4 2" xfId="1194"/>
    <cellStyle name="Accent4 2 2" xfId="1195"/>
    <cellStyle name="Accent4 3" xfId="1196"/>
    <cellStyle name="Accent4 3 2" xfId="1197"/>
    <cellStyle name="Accent4 4" xfId="1198"/>
    <cellStyle name="Accent4 4 2" xfId="1199"/>
    <cellStyle name="Accent4 5" xfId="1200"/>
    <cellStyle name="Accent4 5 2" xfId="1201"/>
    <cellStyle name="Accent4 6" xfId="1202"/>
    <cellStyle name="Accent4 6 2" xfId="1203"/>
    <cellStyle name="Accent4 7" xfId="1204"/>
    <cellStyle name="Accent4 8" xfId="1205"/>
    <cellStyle name="Accent5" xfId="1206"/>
    <cellStyle name="Accent5 1" xfId="1207"/>
    <cellStyle name="Accent5 1 2" xfId="1208"/>
    <cellStyle name="Accent5 2" xfId="1209"/>
    <cellStyle name="Accent5 2 2" xfId="1210"/>
    <cellStyle name="Accent5 3" xfId="1211"/>
    <cellStyle name="Accent5 3 2" xfId="1212"/>
    <cellStyle name="Accent5 4" xfId="1213"/>
    <cellStyle name="Accent5 4 2" xfId="1214"/>
    <cellStyle name="Accent5 5" xfId="1215"/>
    <cellStyle name="Accent5 5 2" xfId="1216"/>
    <cellStyle name="Accent5 6" xfId="1217"/>
    <cellStyle name="Accent5 6 2" xfId="1218"/>
    <cellStyle name="Accent5 7" xfId="1219"/>
    <cellStyle name="Accent5 8" xfId="1220"/>
    <cellStyle name="Accent6" xfId="1221"/>
    <cellStyle name="Accent6 1" xfId="1222"/>
    <cellStyle name="Accent6 1 2" xfId="1223"/>
    <cellStyle name="Accent6 2" xfId="1224"/>
    <cellStyle name="Accent6 2 2" xfId="1225"/>
    <cellStyle name="Accent6 3" xfId="1226"/>
    <cellStyle name="Accent6 3 2" xfId="1227"/>
    <cellStyle name="Accent6 4" xfId="1228"/>
    <cellStyle name="Accent6 4 2" xfId="1229"/>
    <cellStyle name="Accent6 5" xfId="1230"/>
    <cellStyle name="Accent6 5 2" xfId="1231"/>
    <cellStyle name="Accent6 6" xfId="1232"/>
    <cellStyle name="Accent6 6 2" xfId="1233"/>
    <cellStyle name="Accent6 7" xfId="1234"/>
    <cellStyle name="Accent6 8" xfId="1235"/>
    <cellStyle name="Bad" xfId="1236"/>
    <cellStyle name="Bad 1" xfId="1237"/>
    <cellStyle name="Bad 1 2" xfId="1238"/>
    <cellStyle name="Bad 2" xfId="1239"/>
    <cellStyle name="Bad 2 2" xfId="1240"/>
    <cellStyle name="Bad 3" xfId="1241"/>
    <cellStyle name="Bad 3 2" xfId="1242"/>
    <cellStyle name="Bad 4" xfId="1243"/>
    <cellStyle name="Bad 4 2" xfId="1244"/>
    <cellStyle name="Bad 5" xfId="1245"/>
    <cellStyle name="Bad 5 2" xfId="1246"/>
    <cellStyle name="Bad 6" xfId="1247"/>
    <cellStyle name="Bad 6 2" xfId="1248"/>
    <cellStyle name="Bad 7" xfId="1249"/>
    <cellStyle name="Bad 8" xfId="1250"/>
    <cellStyle name="Calculation" xfId="1251"/>
    <cellStyle name="Calculation 1" xfId="1252"/>
    <cellStyle name="Calculation 1 2" xfId="1253"/>
    <cellStyle name="Calculation 2" xfId="1254"/>
    <cellStyle name="Calculation 2 2" xfId="1255"/>
    <cellStyle name="Calculation 3" xfId="1256"/>
    <cellStyle name="Calculation 3 2" xfId="1257"/>
    <cellStyle name="Calculation 4" xfId="1258"/>
    <cellStyle name="Calculation 4 2" xfId="1259"/>
    <cellStyle name="Calculation 5" xfId="1260"/>
    <cellStyle name="Calculation 5 2" xfId="1261"/>
    <cellStyle name="Calculation 6" xfId="1262"/>
    <cellStyle name="Calculation 6 2" xfId="1263"/>
    <cellStyle name="Calculation 7" xfId="1264"/>
    <cellStyle name="Calculation 8" xfId="1265"/>
    <cellStyle name="Check Cell" xfId="1266"/>
    <cellStyle name="Check Cell 1" xfId="1267"/>
    <cellStyle name="Check Cell 2" xfId="1268"/>
    <cellStyle name="Check Cell 3" xfId="1269"/>
    <cellStyle name="Check Cell 4" xfId="1270"/>
    <cellStyle name="Check Cell 5" xfId="1271"/>
    <cellStyle name="Check Cell 6" xfId="1272"/>
    <cellStyle name="Check Cell 7" xfId="1273"/>
    <cellStyle name="Comma 2" xfId="54"/>
    <cellStyle name="Comma 2 2" xfId="1274"/>
    <cellStyle name="Comma 2 3" xfId="1275"/>
    <cellStyle name="Comma 2 4" xfId="2833"/>
    <cellStyle name="Comma 2 5" xfId="2832"/>
    <cellStyle name="Comma0" xfId="1276"/>
    <cellStyle name="Comma0 2" xfId="1277"/>
    <cellStyle name="Comma0 3" xfId="1278"/>
    <cellStyle name="Comma0 4" xfId="2834"/>
    <cellStyle name="Currency 2" xfId="55"/>
    <cellStyle name="Currency 2 2" xfId="1279"/>
    <cellStyle name="Currency 2 3" xfId="1280"/>
    <cellStyle name="Currency 2 4" xfId="2836"/>
    <cellStyle name="Currency 2 5" xfId="2835"/>
    <cellStyle name="Dobro" xfId="7549" builtinId="26" customBuiltin="1"/>
    <cellStyle name="Dobro 2" xfId="56"/>
    <cellStyle name="Dobro 2 2" xfId="8735"/>
    <cellStyle name="Element-delo" xfId="1281"/>
    <cellStyle name="Element-delo 2" xfId="1282"/>
    <cellStyle name="Element-delo 3" xfId="1283"/>
    <cellStyle name="Euro" xfId="11823"/>
    <cellStyle name="Euro 2" xfId="8283"/>
    <cellStyle name="Excel Built-in Comma" xfId="57"/>
    <cellStyle name="Excel Built-in Comma [0]" xfId="58"/>
    <cellStyle name="Excel Built-in Excel Built-in Excel Built-in Excel Built-in Excel Built-in Excel Built-in Normal_1.3.2" xfId="1284"/>
    <cellStyle name="Excel Built-in Excel Built-in Normal 6" xfId="2500"/>
    <cellStyle name="Excel Built-in Excel Built-in Normal 6 2" xfId="2837"/>
    <cellStyle name="Excel Built-in Explanatory Text" xfId="13529"/>
    <cellStyle name="Excel Built-in Navadno 10" xfId="2838"/>
    <cellStyle name="Excel Built-in Navadno 10 2" xfId="2497"/>
    <cellStyle name="Excel Built-in Navadno 10 2 2" xfId="2839"/>
    <cellStyle name="Excel Built-in Navadno 10 3" xfId="2840"/>
    <cellStyle name="Excel Built-in Navadno 10 4" xfId="2504"/>
    <cellStyle name="Excel Built-in Navadno 10 4 2" xfId="2841"/>
    <cellStyle name="Excel Built-in Navadno 16" xfId="2503"/>
    <cellStyle name="Excel Built-in Navadno 2" xfId="1285"/>
    <cellStyle name="Excel Built-in Navadno 2 2 2 2" xfId="2499"/>
    <cellStyle name="Excel Built-in Navadno 2 2 3" xfId="2842"/>
    <cellStyle name="Excel Built-in Navadno 2 6" xfId="2843"/>
    <cellStyle name="Excel Built-in Navadno 2 7" xfId="2844"/>
    <cellStyle name="Excel Built-in Navadno 2 7 2" xfId="2845"/>
    <cellStyle name="Excel Built-in Navadno 31" xfId="2846"/>
    <cellStyle name="Excel Built-in Navadno 31 2" xfId="2847"/>
    <cellStyle name="Excel Built-in Navadno 42" xfId="2848"/>
    <cellStyle name="Excel Built-in Navadno 42 2" xfId="2849"/>
    <cellStyle name="Excel Built-in Navadno 42 3" xfId="2850"/>
    <cellStyle name="Excel Built-in Navadno 9" xfId="2851"/>
    <cellStyle name="Excel Built-in Navadno 9 2" xfId="2852"/>
    <cellStyle name="Excel Built-in Navadno 9 2 2" xfId="2853"/>
    <cellStyle name="Excel Built-in Navadno 9 2 2 2" xfId="2854"/>
    <cellStyle name="Excel Built-in Navadno_List1" xfId="2855"/>
    <cellStyle name="Excel Built-in Normal" xfId="59"/>
    <cellStyle name="Excel Built-in Normal 2" xfId="60"/>
    <cellStyle name="Excel Built-in Normal 2 2" xfId="61"/>
    <cellStyle name="Excel Built-in Normal 2 2 2" xfId="62"/>
    <cellStyle name="Excel Built-in Normal 2 2 2 2" xfId="2856"/>
    <cellStyle name="Excel Built-in Normal 2 2 3" xfId="2857"/>
    <cellStyle name="Excel Built-in Normal 2 3" xfId="63"/>
    <cellStyle name="Excel Built-in Normal 2 3 2" xfId="2858"/>
    <cellStyle name="Excel Built-in Normal 2 4" xfId="1286"/>
    <cellStyle name="Excel Built-in Normal 2 5" xfId="2859"/>
    <cellStyle name="Excel Built-in Normal 2 6" xfId="5565"/>
    <cellStyle name="Excel Built-in Normal 2 7" xfId="5616"/>
    <cellStyle name="Excel Built-in Normal 2 8" xfId="6736"/>
    <cellStyle name="Excel Built-in Normal 3" xfId="64"/>
    <cellStyle name="Excel Built-in Normal 3 2" xfId="65"/>
    <cellStyle name="Excel Built-in Normal 3 2 2" xfId="2860"/>
    <cellStyle name="Excel Built-in Normal 3 3" xfId="2861"/>
    <cellStyle name="Excel Built-in Normal 4" xfId="66"/>
    <cellStyle name="Excel Built-in Normal 4 2" xfId="5201"/>
    <cellStyle name="Excel Built-in Normal 5" xfId="67"/>
    <cellStyle name="Excel Built-in Normal 5 2" xfId="2862"/>
    <cellStyle name="Excel Built-in Normal 6" xfId="2507"/>
    <cellStyle name="Excel Built-in Normal 6 2" xfId="2863"/>
    <cellStyle name="Excel Built-in Normal 7" xfId="2864"/>
    <cellStyle name="Excel Built-in Normal 8" xfId="5615"/>
    <cellStyle name="Excel Built-in Normal 9" xfId="6735"/>
    <cellStyle name="Excel Built-in Normal_I-BREZOV 2" xfId="2501"/>
    <cellStyle name="Excel Built-in Percent" xfId="68"/>
    <cellStyle name="Excel Built-in S21 2" xfId="2865"/>
    <cellStyle name="Excel Built-in S3 2" xfId="2866"/>
    <cellStyle name="Excel Built-in S3 2 2" xfId="2867"/>
    <cellStyle name="Excel Built-in Valuta 10 4" xfId="2868"/>
    <cellStyle name="Excel Built-in Valuta 10 4 2" xfId="2869"/>
    <cellStyle name="Excel Built-in Valuta 15" xfId="2870"/>
    <cellStyle name="Excel Built-in Valuta 15 2" xfId="2502"/>
    <cellStyle name="Excel Built-in Valuta 15 2 2" xfId="2871"/>
    <cellStyle name="Excel Built-in Valuta 15 3" xfId="2872"/>
    <cellStyle name="Excel Built-in Vejica 10 4" xfId="2873"/>
    <cellStyle name="Excel Built-in Vejica 10 4 2" xfId="2874"/>
    <cellStyle name="Excel Built-in Vejica 15" xfId="1287"/>
    <cellStyle name="Excel Built-in Vejica 15 2" xfId="2875"/>
    <cellStyle name="Excel Built-in Vejica 15 2 3" xfId="2876"/>
    <cellStyle name="Excel Built-in Vejica 15 2 3 2" xfId="2877"/>
    <cellStyle name="Excel Built-in Vejica 15 3" xfId="2498"/>
    <cellStyle name="Excel Built-in Vejica 15 3 2" xfId="2878"/>
    <cellStyle name="Excel_BuiltIn_Comma 1" xfId="69"/>
    <cellStyle name="Explanatory Text" xfId="1288"/>
    <cellStyle name="Explanatory Text 1" xfId="1289"/>
    <cellStyle name="Explanatory Text 2" xfId="1290"/>
    <cellStyle name="Explanatory Text 3" xfId="1291"/>
    <cellStyle name="Explanatory Text 4" xfId="1292"/>
    <cellStyle name="Explanatory Text 5" xfId="1293"/>
    <cellStyle name="Explanatory Text 6" xfId="1294"/>
    <cellStyle name="Good 1" xfId="1295"/>
    <cellStyle name="Good 1 2" xfId="1296"/>
    <cellStyle name="Good 1 3" xfId="1297"/>
    <cellStyle name="Good 2" xfId="1298"/>
    <cellStyle name="Good 2 2" xfId="1299"/>
    <cellStyle name="Good 2 3" xfId="1300"/>
    <cellStyle name="Good 3" xfId="1301"/>
    <cellStyle name="Good 3 2" xfId="1302"/>
    <cellStyle name="Good 3 3" xfId="1303"/>
    <cellStyle name="Good 4" xfId="1304"/>
    <cellStyle name="Good 4 2" xfId="1305"/>
    <cellStyle name="Good 4 3" xfId="1306"/>
    <cellStyle name="Good 5" xfId="1307"/>
    <cellStyle name="Good 5 2" xfId="1308"/>
    <cellStyle name="Good 5 3" xfId="1309"/>
    <cellStyle name="Good 6" xfId="1310"/>
    <cellStyle name="Good 6 2" xfId="1311"/>
    <cellStyle name="Good 6 3" xfId="1312"/>
    <cellStyle name="gs]_x000d__x000a_Window=2,20,640,452, , ,3_x000d__x000a_dir1=0,0,640,184,-1,-1,3,30,201,1808,254,C:\EXCEL\VERKAUF\GLOBUS\*.*_x000d__x000a_dir20=11" xfId="9633"/>
    <cellStyle name="Heading 1" xfId="1313"/>
    <cellStyle name="Heading 1 1" xfId="1314"/>
    <cellStyle name="Heading 1 2" xfId="1315"/>
    <cellStyle name="Heading 1 3" xfId="1316"/>
    <cellStyle name="Heading 1 4" xfId="1317"/>
    <cellStyle name="Heading 1 5" xfId="1318"/>
    <cellStyle name="Heading 1 6" xfId="1319"/>
    <cellStyle name="Heading 1 7" xfId="1320"/>
    <cellStyle name="Heading 2" xfId="1321"/>
    <cellStyle name="Heading 2 1" xfId="1322"/>
    <cellStyle name="Heading 2 2" xfId="1323"/>
    <cellStyle name="Heading 2 3" xfId="1324"/>
    <cellStyle name="Heading 2 4" xfId="1325"/>
    <cellStyle name="Heading 2 5" xfId="1326"/>
    <cellStyle name="Heading 2 6" xfId="1327"/>
    <cellStyle name="Heading 2 7" xfId="1328"/>
    <cellStyle name="Heading 3" xfId="1329"/>
    <cellStyle name="Heading 3 1" xfId="1330"/>
    <cellStyle name="Heading 3 2" xfId="1331"/>
    <cellStyle name="Heading 3 3" xfId="1332"/>
    <cellStyle name="Heading 3 4" xfId="1333"/>
    <cellStyle name="Heading 3 5" xfId="1334"/>
    <cellStyle name="Heading 3 6" xfId="1335"/>
    <cellStyle name="Heading 3 7" xfId="1336"/>
    <cellStyle name="Heading 4" xfId="1337"/>
    <cellStyle name="Heading 4 1" xfId="1338"/>
    <cellStyle name="Heading 4 2" xfId="1339"/>
    <cellStyle name="Heading 4 3" xfId="1340"/>
    <cellStyle name="Heading 4 4" xfId="1341"/>
    <cellStyle name="Heading 4 5" xfId="1342"/>
    <cellStyle name="Heading 4 6" xfId="1343"/>
    <cellStyle name="Heading 4 7" xfId="1344"/>
    <cellStyle name="Hiperpovezava 2" xfId="1345"/>
    <cellStyle name="Hiperpovezava 2 2" xfId="1346"/>
    <cellStyle name="Hiperpovezava 2 3" xfId="9630"/>
    <cellStyle name="Hiperpovezava 3" xfId="1347"/>
    <cellStyle name="Hiperpovezava 3 2" xfId="11814"/>
    <cellStyle name="Hiperpovezava 4" xfId="1348"/>
    <cellStyle name="Hiperpovezava 4 2" xfId="2879"/>
    <cellStyle name="Hiperpovezava 4 3" xfId="2880"/>
    <cellStyle name="Hiperpovezava 4 4" xfId="7891"/>
    <cellStyle name="Hiperpovezava 5" xfId="1349"/>
    <cellStyle name="Hiperpovezava 6" xfId="2881"/>
    <cellStyle name="Hiperpovezava 7" xfId="5613"/>
    <cellStyle name="Hiperpovezava 8" xfId="5622"/>
    <cellStyle name="Hiperpovezava 9" xfId="7043"/>
    <cellStyle name="Input" xfId="1350"/>
    <cellStyle name="Input 1" xfId="1351"/>
    <cellStyle name="Input 2" xfId="1352"/>
    <cellStyle name="Input 3" xfId="1353"/>
    <cellStyle name="Input 4" xfId="1354"/>
    <cellStyle name="Input 5" xfId="1355"/>
    <cellStyle name="Input 6" xfId="1356"/>
    <cellStyle name="Input 7" xfId="1357"/>
    <cellStyle name="Izhod" xfId="7552" builtinId="21" customBuiltin="1"/>
    <cellStyle name="Izhod 2" xfId="70"/>
    <cellStyle name="Izhod 2 2" xfId="1358"/>
    <cellStyle name="Izhod 2 3" xfId="9747"/>
    <cellStyle name="Linked Cell" xfId="1359"/>
    <cellStyle name="Linked Cell 1" xfId="1360"/>
    <cellStyle name="Linked Cell 2" xfId="1361"/>
    <cellStyle name="Linked Cell 3" xfId="1362"/>
    <cellStyle name="Linked Cell 4" xfId="1363"/>
    <cellStyle name="Linked Cell 5" xfId="1364"/>
    <cellStyle name="Linked Cell 6" xfId="1365"/>
    <cellStyle name="Linked Cell 7" xfId="1366"/>
    <cellStyle name="Naslov 1" xfId="7545" builtinId="16" customBuiltin="1"/>
    <cellStyle name="Naslov 1 1" xfId="71"/>
    <cellStyle name="Naslov 1 1 1" xfId="1367"/>
    <cellStyle name="Naslov 1 1 2" xfId="1368"/>
    <cellStyle name="Naslov 1 2" xfId="72"/>
    <cellStyle name="Naslov 1 2 2" xfId="8734"/>
    <cellStyle name="Naslov 1 3" xfId="73"/>
    <cellStyle name="Naslov 2" xfId="7546" builtinId="17" customBuiltin="1"/>
    <cellStyle name="Naslov 2 2" xfId="74"/>
    <cellStyle name="Naslov 2 2 2" xfId="9197"/>
    <cellStyle name="Naslov 2 3" xfId="75"/>
    <cellStyle name="Naslov 3" xfId="7547" builtinId="18" customBuiltin="1"/>
    <cellStyle name="Naslov 3 2" xfId="76"/>
    <cellStyle name="Naslov 3 2 2" xfId="9893"/>
    <cellStyle name="Naslov 3 3" xfId="77"/>
    <cellStyle name="Naslov 4" xfId="7548" builtinId="19" customBuiltin="1"/>
    <cellStyle name="Naslov 4 2" xfId="78"/>
    <cellStyle name="Naslov 4 2 2" xfId="12162"/>
    <cellStyle name="Naslov 4 3" xfId="79"/>
    <cellStyle name="Naslov 5" xfId="80"/>
    <cellStyle name="Naslov 5 2" xfId="1369"/>
    <cellStyle name="Naslov 5 3" xfId="2882"/>
    <cellStyle name="Naslov 5 4" xfId="9948"/>
    <cellStyle name="Naslov 6" xfId="8430"/>
    <cellStyle name="Naslov del" xfId="1370"/>
    <cellStyle name="Naslov del 1" xfId="1371"/>
    <cellStyle name="Naslov del 2" xfId="1372"/>
    <cellStyle name="Naslov del 3" xfId="1373"/>
    <cellStyle name="Naslov del 4" xfId="1374"/>
    <cellStyle name="Naslov del 5" xfId="1375"/>
    <cellStyle name="Naslov del 6" xfId="1376"/>
    <cellStyle name="nASLOV PROSTOROV" xfId="1377"/>
    <cellStyle name="nASLOV PROSTOROV 1" xfId="1378"/>
    <cellStyle name="nASLOV PROSTOROV 2" xfId="1379"/>
    <cellStyle name="nASLOV PROSTOROV 3" xfId="1380"/>
    <cellStyle name="nASLOV PROSTOROV 4" xfId="1381"/>
    <cellStyle name="nASLOV PROSTOROV 5" xfId="1382"/>
    <cellStyle name="nASLOV PROSTOROV 6" xfId="1383"/>
    <cellStyle name="Navadno" xfId="0" builtinId="0"/>
    <cellStyle name="Navadno 10" xfId="5"/>
    <cellStyle name="Navadno 10 2" xfId="81"/>
    <cellStyle name="Navadno 10 2 2" xfId="82"/>
    <cellStyle name="Navadno 10 2 2 2" xfId="83"/>
    <cellStyle name="Navadno 10 2 2 2 2" xfId="84"/>
    <cellStyle name="Navadno 10 2 2 2 2 2" xfId="2883"/>
    <cellStyle name="Navadno 10 2 2 2 2 2 2" xfId="9106"/>
    <cellStyle name="Navadno 10 2 2 2 2 2 3" xfId="7947"/>
    <cellStyle name="Navadno 10 2 2 2 2 3" xfId="9292"/>
    <cellStyle name="Navadno 10 2 2 2 2 3 2" xfId="12115"/>
    <cellStyle name="Navadno 10 2 2 2 2 3 2 2" xfId="8740"/>
    <cellStyle name="Navadno 10 2 2 2 2 3 3" xfId="7699"/>
    <cellStyle name="Navadno 10 2 2 2 2 4" xfId="9122"/>
    <cellStyle name="Navadno 10 2 2 2 2 5" xfId="9958"/>
    <cellStyle name="Navadno 10 2 2 2 3" xfId="2884"/>
    <cellStyle name="Navadno 10 2 2 2 3 2" xfId="8344"/>
    <cellStyle name="Navadno 10 2 2 2 3 3" xfId="11684"/>
    <cellStyle name="Navadno 10 2 2 2 4" xfId="12285"/>
    <cellStyle name="Navadno 10 2 2 2 5" xfId="12397"/>
    <cellStyle name="Navadno 10 2 2 3" xfId="85"/>
    <cellStyle name="Navadno 10 2 2 3 2" xfId="2885"/>
    <cellStyle name="Navadno 10 2 2 3 2 2" xfId="9701"/>
    <cellStyle name="Navadno 10 2 2 3 2 3" xfId="8387"/>
    <cellStyle name="Navadno 10 2 2 3 3" xfId="8851"/>
    <cellStyle name="Navadno 10 2 2 3 3 2" xfId="8890"/>
    <cellStyle name="Navadno 10 2 2 3 4" xfId="9702"/>
    <cellStyle name="Navadno 10 2 2 3 5" xfId="8403"/>
    <cellStyle name="Navadno 10 2 2 4" xfId="2886"/>
    <cellStyle name="Navadno 10 2 2 4 2" xfId="11781"/>
    <cellStyle name="Navadno 10 2 2 4 3" xfId="12344"/>
    <cellStyle name="Navadno 10 2 2 5" xfId="9770"/>
    <cellStyle name="Navadno 10 2 2 6" xfId="7948"/>
    <cellStyle name="Navadno 10 2 3" xfId="86"/>
    <cellStyle name="Navadno 10 2 3 2" xfId="87"/>
    <cellStyle name="Navadno 10 2 3 2 2" xfId="2887"/>
    <cellStyle name="Navadno 10 2 3 2 2 2" xfId="12067"/>
    <cellStyle name="Navadno 10 2 3 2 2 3" xfId="12407"/>
    <cellStyle name="Navadno 10 2 3 2 3" xfId="11909"/>
    <cellStyle name="Navadno 10 2 3 2 3 2" xfId="12094"/>
    <cellStyle name="Navadno 10 2 3 2 4" xfId="8680"/>
    <cellStyle name="Navadno 10 2 3 2 5" xfId="9933"/>
    <cellStyle name="Navadno 10 2 3 3" xfId="2888"/>
    <cellStyle name="Navadno 10 2 3 3 2" xfId="9585"/>
    <cellStyle name="Navadno 10 2 3 3 3" xfId="11709"/>
    <cellStyle name="Navadno 10 2 3 4" xfId="9792"/>
    <cellStyle name="Navadno 10 2 3 4 2" xfId="8947"/>
    <cellStyle name="Navadno 10 2 3 5" xfId="7621"/>
    <cellStyle name="Navadno 10 2 3 6" xfId="11021"/>
    <cellStyle name="Navadno 10 2 4" xfId="88"/>
    <cellStyle name="Navadno 10 2 4 2" xfId="2889"/>
    <cellStyle name="Navadno 10 2 4 2 2" xfId="9216"/>
    <cellStyle name="Navadno 10 2 4 2 3" xfId="9309"/>
    <cellStyle name="Navadno 10 2 4 3" xfId="9291"/>
    <cellStyle name="Navadno 10 2 4 3 2" xfId="8464"/>
    <cellStyle name="Navadno 10 2 4 4" xfId="8797"/>
    <cellStyle name="Navadno 10 2 4 5" xfId="8607"/>
    <cellStyle name="Navadno 10 2 5" xfId="1384"/>
    <cellStyle name="Navadno 10 2 5 2" xfId="8769"/>
    <cellStyle name="Navadno 10 2 5 3" xfId="11688"/>
    <cellStyle name="Navadno 10 2 6" xfId="2890"/>
    <cellStyle name="Navadno 10 2 6 2" xfId="7638"/>
    <cellStyle name="Navadno 10 2 7" xfId="8695"/>
    <cellStyle name="Navadno 10 2 8" xfId="8029"/>
    <cellStyle name="Navadno 10 2_Podatki o svetilkah" xfId="11905"/>
    <cellStyle name="Navadno 10 3" xfId="89"/>
    <cellStyle name="Navadno 10 3 2" xfId="90"/>
    <cellStyle name="Navadno 10 3 2 2" xfId="91"/>
    <cellStyle name="Navadno 10 3 2 2 2" xfId="92"/>
    <cellStyle name="Navadno 10 3 2 2 2 2" xfId="2891"/>
    <cellStyle name="Navadno 10 3 2 2 2 2 2" xfId="7700"/>
    <cellStyle name="Navadno 10 3 2 2 2 3" xfId="12172"/>
    <cellStyle name="Navadno 10 3 2 2 3" xfId="2892"/>
    <cellStyle name="Navadno 10 3 2 2 3 2" xfId="8579"/>
    <cellStyle name="Navadno 10 3 2 2 3 3" xfId="8085"/>
    <cellStyle name="Navadno 10 3 2 2 4" xfId="8038"/>
    <cellStyle name="Navadno 10 3 2 2 5" xfId="9622"/>
    <cellStyle name="Navadno 10 3 2 3" xfId="93"/>
    <cellStyle name="Navadno 10 3 2 3 2" xfId="2893"/>
    <cellStyle name="Navadno 10 3 2 3 2 2" xfId="8568"/>
    <cellStyle name="Navadno 10 3 2 3 3" xfId="11793"/>
    <cellStyle name="Navadno 10 3 2 4" xfId="2894"/>
    <cellStyle name="Navadno 10 3 2 4 2" xfId="9445"/>
    <cellStyle name="Navadno 10 3 2 4 3" xfId="12036"/>
    <cellStyle name="Navadno 10 3 2 5" xfId="8781"/>
    <cellStyle name="Navadno 10 3 2 6" xfId="9356"/>
    <cellStyle name="Navadno 10 3 3" xfId="94"/>
    <cellStyle name="Navadno 10 3 3 2" xfId="95"/>
    <cellStyle name="Navadno 10 3 3 2 2" xfId="2895"/>
    <cellStyle name="Navadno 10 3 3 2 2 2" xfId="12135"/>
    <cellStyle name="Navadno 10 3 3 2 3" xfId="11966"/>
    <cellStyle name="Navadno 10 3 3 3" xfId="2896"/>
    <cellStyle name="Navadno 10 3 3 3 2" xfId="7998"/>
    <cellStyle name="Navadno 10 3 3 3 3" xfId="8381"/>
    <cellStyle name="Navadno 10 3 3 4" xfId="7722"/>
    <cellStyle name="Navadno 10 3 3 5" xfId="9616"/>
    <cellStyle name="Navadno 10 3 4" xfId="96"/>
    <cellStyle name="Navadno 10 3 4 2" xfId="2897"/>
    <cellStyle name="Navadno 10 3 4 2 2" xfId="8668"/>
    <cellStyle name="Navadno 10 3 4 3" xfId="12131"/>
    <cellStyle name="Navadno 10 3 5" xfId="2898"/>
    <cellStyle name="Navadno 10 3 5 2" xfId="7695"/>
    <cellStyle name="Navadno 10 3 5 3" xfId="12199"/>
    <cellStyle name="Navadno 10 3 6" xfId="11943"/>
    <cellStyle name="Navadno 10 3 7" xfId="9628"/>
    <cellStyle name="Navadno 10 4" xfId="785"/>
    <cellStyle name="Navadno 10 4 2" xfId="11889"/>
    <cellStyle name="Navadno 10 4 2 2" xfId="11938"/>
    <cellStyle name="Navadno 10 4 2 2 2" xfId="8993"/>
    <cellStyle name="Navadno 10 4 2 3" xfId="11991"/>
    <cellStyle name="Navadno 10 4 2 3 2" xfId="12044"/>
    <cellStyle name="Navadno 10 4 2 4" xfId="8346"/>
    <cellStyle name="Navadno 10 4 3" xfId="11953"/>
    <cellStyle name="Navadno 10 4 3 2" xfId="11993"/>
    <cellStyle name="Navadno 10 4 4" xfId="8845"/>
    <cellStyle name="Navadno 10 4 4 2" xfId="8563"/>
    <cellStyle name="Navadno 10 4 5" xfId="9248"/>
    <cellStyle name="Navadno 10 5" xfId="1385"/>
    <cellStyle name="Navadno 10 5 2" xfId="9619"/>
    <cellStyle name="Navadno 10 5 2 2" xfId="9219"/>
    <cellStyle name="Navadno 10 5 3" xfId="12390"/>
    <cellStyle name="Navadno 10 5 3 2" xfId="9083"/>
    <cellStyle name="Navadno 10 5 4" xfId="11861"/>
    <cellStyle name="Navadno 10 5 5" xfId="7752"/>
    <cellStyle name="Navadno 10 6" xfId="2899"/>
    <cellStyle name="Navadno 10 6 2" xfId="11862"/>
    <cellStyle name="Navadno 10 6 3" xfId="8979"/>
    <cellStyle name="Navadno 10 7" xfId="2524"/>
    <cellStyle name="Navadno 10 7 2" xfId="8802"/>
    <cellStyle name="Navadno 10 8" xfId="8290"/>
    <cellStyle name="Navadno 10_Podatki o svetilkah" xfId="8420"/>
    <cellStyle name="Navadno 100" xfId="8083"/>
    <cellStyle name="Navadno 100 2" xfId="8533"/>
    <cellStyle name="Navadno 101" xfId="11787"/>
    <cellStyle name="Navadno 101 2" xfId="11973"/>
    <cellStyle name="Navadno 102" xfId="11761"/>
    <cellStyle name="Navadno 102 2" xfId="12234"/>
    <cellStyle name="Navadno 103" xfId="8380"/>
    <cellStyle name="Navadno 103 2" xfId="7756"/>
    <cellStyle name="Navadno 104" xfId="8082"/>
    <cellStyle name="Navadno 104 2" xfId="8988"/>
    <cellStyle name="Navadno 105" xfId="5566"/>
    <cellStyle name="Navadno 105 2" xfId="7046"/>
    <cellStyle name="Navadno 105 2 2" xfId="9196"/>
    <cellStyle name="Navadno 105 3" xfId="8214"/>
    <cellStyle name="Navadno 106" xfId="5567"/>
    <cellStyle name="Navadno 106 2" xfId="7047"/>
    <cellStyle name="Navadno 106 3" xfId="9505"/>
    <cellStyle name="Navadno 107" xfId="8924"/>
    <cellStyle name="Navadno 108" xfId="8474"/>
    <cellStyle name="Navadno 109" xfId="9660"/>
    <cellStyle name="Navadno 11" xfId="97"/>
    <cellStyle name="Navadno 11 2" xfId="98"/>
    <cellStyle name="Navadno 11 2 2" xfId="99"/>
    <cellStyle name="Navadno 11 2 2 2" xfId="100"/>
    <cellStyle name="Navadno 11 2 2 2 2" xfId="101"/>
    <cellStyle name="Navadno 11 2 2 2 2 2" xfId="2901"/>
    <cellStyle name="Navadno 11 2 2 2 3" xfId="2902"/>
    <cellStyle name="Navadno 11 2 2 3" xfId="102"/>
    <cellStyle name="Navadno 11 2 2 3 2" xfId="2903"/>
    <cellStyle name="Navadno 11 2 2 4" xfId="2904"/>
    <cellStyle name="Navadno 11 2 2 5" xfId="9930"/>
    <cellStyle name="Navadno 11 2 3" xfId="103"/>
    <cellStyle name="Navadno 11 2 3 2" xfId="104"/>
    <cellStyle name="Navadno 11 2 3 2 2" xfId="2905"/>
    <cellStyle name="Navadno 11 2 3 3" xfId="2906"/>
    <cellStyle name="Navadno 11 2 4" xfId="105"/>
    <cellStyle name="Navadno 11 2 4 2" xfId="2907"/>
    <cellStyle name="Navadno 11 2 5" xfId="2908"/>
    <cellStyle name="Navadno 11 2 6" xfId="12216"/>
    <cellStyle name="Navadno 11 3" xfId="106"/>
    <cellStyle name="Navadno 11 3 2" xfId="107"/>
    <cellStyle name="Navadno 11 3 2 2" xfId="108"/>
    <cellStyle name="Navadno 11 3 2 2 2" xfId="109"/>
    <cellStyle name="Navadno 11 3 2 2 2 2" xfId="2909"/>
    <cellStyle name="Navadno 11 3 2 2 3" xfId="2910"/>
    <cellStyle name="Navadno 11 3 2 3" xfId="110"/>
    <cellStyle name="Navadno 11 3 2 3 2" xfId="2911"/>
    <cellStyle name="Navadno 11 3 2 4" xfId="2912"/>
    <cellStyle name="Navadno 11 3 3" xfId="111"/>
    <cellStyle name="Navadno 11 3 3 2" xfId="112"/>
    <cellStyle name="Navadno 11 3 3 2 2" xfId="2913"/>
    <cellStyle name="Navadno 11 3 3 3" xfId="2914"/>
    <cellStyle name="Navadno 11 3 4" xfId="113"/>
    <cellStyle name="Navadno 11 3 4 2" xfId="2915"/>
    <cellStyle name="Navadno 11 3 5" xfId="2916"/>
    <cellStyle name="Navadno 11 3 6" xfId="9026"/>
    <cellStyle name="Navadno 11 4" xfId="1386"/>
    <cellStyle name="Navadno 11 4 2" xfId="12245"/>
    <cellStyle name="Navadno 11 5" xfId="1387"/>
    <cellStyle name="Navadno 11 6" xfId="2900"/>
    <cellStyle name="Navadno 11 7" xfId="2525"/>
    <cellStyle name="Navadno 11 8" xfId="9369"/>
    <cellStyle name="Navadno 110" xfId="9525"/>
    <cellStyle name="Navadno 111" xfId="7960"/>
    <cellStyle name="Navadno 112" xfId="8600"/>
    <cellStyle name="Navadno 113" xfId="9449"/>
    <cellStyle name="Navadno 114" xfId="8120"/>
    <cellStyle name="Navadno 115" xfId="12342"/>
    <cellStyle name="Navadno 116" xfId="7743"/>
    <cellStyle name="Navadno 117" xfId="12307"/>
    <cellStyle name="Navadno 118" xfId="12129"/>
    <cellStyle name="Navadno 119" xfId="12377"/>
    <cellStyle name="Navadno 12" xfId="114"/>
    <cellStyle name="Navadno 12 2" xfId="115"/>
    <cellStyle name="Navadno 12 2 2" xfId="116"/>
    <cellStyle name="Navadno 12 2 2 2" xfId="117"/>
    <cellStyle name="Navadno 12 2 2 2 2" xfId="118"/>
    <cellStyle name="Navadno 12 2 2 2 2 2" xfId="2917"/>
    <cellStyle name="Navadno 12 2 2 2 2 2 2" xfId="8757"/>
    <cellStyle name="Navadno 12 2 2 2 2 3" xfId="8862"/>
    <cellStyle name="Navadno 12 2 2 2 3" xfId="2918"/>
    <cellStyle name="Navadno 12 2 2 2 3 2" xfId="8462"/>
    <cellStyle name="Navadno 12 2 2 2 3 3" xfId="8852"/>
    <cellStyle name="Navadno 12 2 2 2 4" xfId="8045"/>
    <cellStyle name="Navadno 12 2 2 2 5" xfId="12380"/>
    <cellStyle name="Navadno 12 2 2 3" xfId="119"/>
    <cellStyle name="Navadno 12 2 2 3 2" xfId="2919"/>
    <cellStyle name="Navadno 12 2 2 3 2 2" xfId="9815"/>
    <cellStyle name="Navadno 12 2 2 3 3" xfId="9940"/>
    <cellStyle name="Navadno 12 2 2 4" xfId="2920"/>
    <cellStyle name="Navadno 12 2 2 4 2" xfId="9889"/>
    <cellStyle name="Navadno 12 2 2 4 3" xfId="12238"/>
    <cellStyle name="Navadno 12 2 2 5" xfId="8690"/>
    <cellStyle name="Navadno 12 2 2 6" xfId="8609"/>
    <cellStyle name="Navadno 12 2 3" xfId="120"/>
    <cellStyle name="Navadno 12 2 3 2" xfId="121"/>
    <cellStyle name="Navadno 12 2 3 2 2" xfId="2921"/>
    <cellStyle name="Navadno 12 2 3 2 2 2" xfId="8662"/>
    <cellStyle name="Navadno 12 2 3 2 3" xfId="9302"/>
    <cellStyle name="Navadno 12 2 3 3" xfId="2922"/>
    <cellStyle name="Navadno 12 2 3 3 2" xfId="9534"/>
    <cellStyle name="Navadno 12 2 3 3 3" xfId="12088"/>
    <cellStyle name="Navadno 12 2 3 4" xfId="8688"/>
    <cellStyle name="Navadno 12 2 3 5" xfId="12356"/>
    <cellStyle name="Navadno 12 2 4" xfId="122"/>
    <cellStyle name="Navadno 12 2 4 2" xfId="2923"/>
    <cellStyle name="Navadno 12 2 4 2 2" xfId="7614"/>
    <cellStyle name="Navadno 12 2 4 3" xfId="11715"/>
    <cellStyle name="Navadno 12 2 5" xfId="2924"/>
    <cellStyle name="Navadno 12 2 5 2" xfId="8751"/>
    <cellStyle name="Navadno 12 2 5 3" xfId="8452"/>
    <cellStyle name="Navadno 12 2 6" xfId="12134"/>
    <cellStyle name="Navadno 12 2 7" xfId="9152"/>
    <cellStyle name="Navadno 12 3" xfId="123"/>
    <cellStyle name="Navadno 12 3 2" xfId="124"/>
    <cellStyle name="Navadno 12 3 2 2" xfId="125"/>
    <cellStyle name="Navadno 12 3 2 2 2" xfId="126"/>
    <cellStyle name="Navadno 12 3 2 2 2 2" xfId="2925"/>
    <cellStyle name="Navadno 12 3 2 2 2 3" xfId="7940"/>
    <cellStyle name="Navadno 12 3 2 2 3" xfId="2926"/>
    <cellStyle name="Navadno 12 3 2 2 4" xfId="8857"/>
    <cellStyle name="Navadno 12 3 2 3" xfId="127"/>
    <cellStyle name="Navadno 12 3 2 3 2" xfId="2927"/>
    <cellStyle name="Navadno 12 3 2 3 2 2" xfId="12207"/>
    <cellStyle name="Navadno 12 3 2 3 3" xfId="9382"/>
    <cellStyle name="Navadno 12 3 2 4" xfId="2928"/>
    <cellStyle name="Navadno 12 3 2 4 2" xfId="7715"/>
    <cellStyle name="Navadno 12 3 2 5" xfId="9333"/>
    <cellStyle name="Navadno 12 3 3" xfId="128"/>
    <cellStyle name="Navadno 12 3 3 2" xfId="129"/>
    <cellStyle name="Navadno 12 3 3 2 2" xfId="2929"/>
    <cellStyle name="Navadno 12 3 3 2 3" xfId="12158"/>
    <cellStyle name="Navadno 12 3 3 3" xfId="2930"/>
    <cellStyle name="Navadno 12 3 3 4" xfId="11807"/>
    <cellStyle name="Navadno 12 3 4" xfId="130"/>
    <cellStyle name="Navadno 12 3 4 2" xfId="2931"/>
    <cellStyle name="Navadno 12 3 4 2 2" xfId="9016"/>
    <cellStyle name="Navadno 12 3 4 3" xfId="12433"/>
    <cellStyle name="Navadno 12 3 5" xfId="2932"/>
    <cellStyle name="Navadno 12 3 5 2" xfId="12224"/>
    <cellStyle name="Navadno 12 3 6" xfId="9384"/>
    <cellStyle name="Navadno 12 4" xfId="131"/>
    <cellStyle name="Navadno 12 4 2" xfId="132"/>
    <cellStyle name="Navadno 12 4 2 2" xfId="133"/>
    <cellStyle name="Navadno 12 4 2 2 2" xfId="2933"/>
    <cellStyle name="Navadno 12 4 2 2 3" xfId="7612"/>
    <cellStyle name="Navadno 12 4 2 3" xfId="2934"/>
    <cellStyle name="Navadno 12 4 2 4" xfId="12348"/>
    <cellStyle name="Navadno 12 4 3" xfId="134"/>
    <cellStyle name="Navadno 12 4 3 2" xfId="2935"/>
    <cellStyle name="Navadno 12 4 3 2 2" xfId="7692"/>
    <cellStyle name="Navadno 12 4 3 3" xfId="12322"/>
    <cellStyle name="Navadno 12 4 4" xfId="2936"/>
    <cellStyle name="Navadno 12 4 4 2" xfId="8691"/>
    <cellStyle name="Navadno 12 4 5" xfId="7907"/>
    <cellStyle name="Navadno 12 5" xfId="135"/>
    <cellStyle name="Navadno 12 5 2" xfId="136"/>
    <cellStyle name="Navadno 12 5 2 2" xfId="137"/>
    <cellStyle name="Navadno 12 5 2 2 2" xfId="2937"/>
    <cellStyle name="Navadno 12 5 2 3" xfId="2938"/>
    <cellStyle name="Navadno 12 5 2 4" xfId="8671"/>
    <cellStyle name="Navadno 12 5 3" xfId="138"/>
    <cellStyle name="Navadno 12 5 3 2" xfId="2939"/>
    <cellStyle name="Navadno 12 5 4" xfId="2940"/>
    <cellStyle name="Navadno 12 5 5" xfId="9480"/>
    <cellStyle name="Navadno 12 6" xfId="139"/>
    <cellStyle name="Navadno 12 6 2" xfId="140"/>
    <cellStyle name="Navadno 12 6 2 2" xfId="2941"/>
    <cellStyle name="Navadno 12 6 2 3" xfId="11995"/>
    <cellStyle name="Navadno 12 6 3" xfId="2942"/>
    <cellStyle name="Navadno 12 6 4" xfId="12239"/>
    <cellStyle name="Navadno 12 7" xfId="141"/>
    <cellStyle name="Navadno 12 7 2" xfId="2943"/>
    <cellStyle name="Navadno 12 7 3" xfId="9049"/>
    <cellStyle name="Navadno 12 8" xfId="2944"/>
    <cellStyle name="Navadno 12 8 2" xfId="9097"/>
    <cellStyle name="Navadno 12 9" xfId="12275"/>
    <cellStyle name="Navadno 12_Podatki o svetilkah" xfId="8419"/>
    <cellStyle name="Navadno 120" xfId="11822"/>
    <cellStyle name="Navadno 121" xfId="11735"/>
    <cellStyle name="Navadno 122" xfId="8007"/>
    <cellStyle name="Navadno 122 2" xfId="7952"/>
    <cellStyle name="Navadno 122 3" xfId="9031"/>
    <cellStyle name="Navadno 123" xfId="12225"/>
    <cellStyle name="Navadno 124" xfId="7686"/>
    <cellStyle name="Navadno 124 2" xfId="8127"/>
    <cellStyle name="Navadno 125" xfId="9888"/>
    <cellStyle name="Navadno 125 2" xfId="12269"/>
    <cellStyle name="Navadno 126" xfId="7601"/>
    <cellStyle name="Navadno 127" xfId="7684"/>
    <cellStyle name="Navadno 127 2" xfId="12045"/>
    <cellStyle name="Navadno 128" xfId="9005"/>
    <cellStyle name="Navadno 128 2" xfId="7600"/>
    <cellStyle name="Navadno 129" xfId="9202"/>
    <cellStyle name="Navadno 129 2" xfId="7599"/>
    <cellStyle name="Navadno 13" xfId="1388"/>
    <cellStyle name="Navadno 13 2" xfId="142"/>
    <cellStyle name="Navadno 13 2 2" xfId="143"/>
    <cellStyle name="Navadno 13 2 2 2" xfId="144"/>
    <cellStyle name="Navadno 13 2 2 2 2" xfId="145"/>
    <cellStyle name="Navadno 13 2 2 2 2 2" xfId="2945"/>
    <cellStyle name="Navadno 13 2 2 2 3" xfId="2946"/>
    <cellStyle name="Navadno 13 2 2 3" xfId="146"/>
    <cellStyle name="Navadno 13 2 2 3 2" xfId="2947"/>
    <cellStyle name="Navadno 13 2 2 4" xfId="2948"/>
    <cellStyle name="Navadno 13 2 3" xfId="147"/>
    <cellStyle name="Navadno 13 2 3 2" xfId="148"/>
    <cellStyle name="Navadno 13 2 3 2 2" xfId="2949"/>
    <cellStyle name="Navadno 13 2 3 3" xfId="2950"/>
    <cellStyle name="Navadno 13 2 4" xfId="149"/>
    <cellStyle name="Navadno 13 2 4 2" xfId="2951"/>
    <cellStyle name="Navadno 13 2 5" xfId="2952"/>
    <cellStyle name="Navadno 13 2 6" xfId="12237"/>
    <cellStyle name="Navadno 13 3" xfId="150"/>
    <cellStyle name="Navadno 13 3 2" xfId="151"/>
    <cellStyle name="Navadno 13 3 2 2" xfId="152"/>
    <cellStyle name="Navadno 13 3 2 2 2" xfId="153"/>
    <cellStyle name="Navadno 13 3 2 2 2 2" xfId="2953"/>
    <cellStyle name="Navadno 13 3 2 2 3" xfId="2954"/>
    <cellStyle name="Navadno 13 3 2 3" xfId="154"/>
    <cellStyle name="Navadno 13 3 2 3 2" xfId="2955"/>
    <cellStyle name="Navadno 13 3 2 4" xfId="2956"/>
    <cellStyle name="Navadno 13 3 3" xfId="155"/>
    <cellStyle name="Navadno 13 3 3 2" xfId="156"/>
    <cellStyle name="Navadno 13 3 3 2 2" xfId="2957"/>
    <cellStyle name="Navadno 13 3 3 3" xfId="2958"/>
    <cellStyle name="Navadno 13 3 4" xfId="157"/>
    <cellStyle name="Navadno 13 3 4 2" xfId="2959"/>
    <cellStyle name="Navadno 13 3 5" xfId="2960"/>
    <cellStyle name="Navadno 13 3 6" xfId="8967"/>
    <cellStyle name="Navadno 13 4" xfId="9629"/>
    <cellStyle name="Navadno 130" xfId="8660"/>
    <cellStyle name="Navadno 130 2" xfId="7796"/>
    <cellStyle name="Navadno 131" xfId="8637"/>
    <cellStyle name="Navadno 131 2" xfId="9470"/>
    <cellStyle name="Navadno 132" xfId="8199"/>
    <cellStyle name="Navadno 132 2" xfId="7994"/>
    <cellStyle name="Navadno 133" xfId="9765"/>
    <cellStyle name="Navadno 133 2" xfId="8588"/>
    <cellStyle name="Navadno 134" xfId="7972"/>
    <cellStyle name="Navadno 134 2" xfId="7758"/>
    <cellStyle name="Navadno 135" xfId="8992"/>
    <cellStyle name="Navadno 135 2" xfId="8736"/>
    <cellStyle name="Navadno 136" xfId="9526"/>
    <cellStyle name="Navadno 136 2" xfId="12316"/>
    <cellStyle name="Navadno 137" xfId="7780"/>
    <cellStyle name="Navadno 137 2" xfId="9721"/>
    <cellStyle name="Navadno 137 3" xfId="8648"/>
    <cellStyle name="Navadno 138" xfId="7997"/>
    <cellStyle name="Navadno 139" xfId="8517"/>
    <cellStyle name="Navadno 14" xfId="787"/>
    <cellStyle name="Navadno 14 2" xfId="158"/>
    <cellStyle name="Navadno 14 2 2" xfId="159"/>
    <cellStyle name="Navadno 14 2 2 2" xfId="160"/>
    <cellStyle name="Navadno 14 2 2 2 2" xfId="161"/>
    <cellStyle name="Navadno 14 2 2 2 2 2" xfId="2961"/>
    <cellStyle name="Navadno 14 2 2 2 3" xfId="2962"/>
    <cellStyle name="Navadno 14 2 2 3" xfId="162"/>
    <cellStyle name="Navadno 14 2 2 3 2" xfId="2963"/>
    <cellStyle name="Navadno 14 2 2 4" xfId="2964"/>
    <cellStyle name="Navadno 14 2 3" xfId="163"/>
    <cellStyle name="Navadno 14 2 3 2" xfId="164"/>
    <cellStyle name="Navadno 14 2 3 2 2" xfId="2965"/>
    <cellStyle name="Navadno 14 2 3 3" xfId="2966"/>
    <cellStyle name="Navadno 14 2 4" xfId="165"/>
    <cellStyle name="Navadno 14 2 4 2" xfId="2967"/>
    <cellStyle name="Navadno 14 2 5" xfId="2968"/>
    <cellStyle name="Navadno 14 2 6" xfId="12138"/>
    <cellStyle name="Navadno 14 3" xfId="166"/>
    <cellStyle name="Navadno 14 3 2" xfId="167"/>
    <cellStyle name="Navadno 14 3 2 2" xfId="168"/>
    <cellStyle name="Navadno 14 3 2 2 2" xfId="169"/>
    <cellStyle name="Navadno 14 3 2 2 2 2" xfId="2969"/>
    <cellStyle name="Navadno 14 3 2 2 3" xfId="2970"/>
    <cellStyle name="Navadno 14 3 2 3" xfId="170"/>
    <cellStyle name="Navadno 14 3 2 3 2" xfId="2971"/>
    <cellStyle name="Navadno 14 3 2 4" xfId="2972"/>
    <cellStyle name="Navadno 14 3 3" xfId="171"/>
    <cellStyle name="Navadno 14 3 3 2" xfId="172"/>
    <cellStyle name="Navadno 14 3 3 2 2" xfId="2973"/>
    <cellStyle name="Navadno 14 3 3 3" xfId="2974"/>
    <cellStyle name="Navadno 14 3 4" xfId="173"/>
    <cellStyle name="Navadno 14 3 4 2" xfId="2975"/>
    <cellStyle name="Navadno 14 3 5" xfId="2976"/>
    <cellStyle name="Navadno 14 3 6" xfId="8653"/>
    <cellStyle name="Navadno 14 4" xfId="8978"/>
    <cellStyle name="Navadno 14 5" xfId="12364"/>
    <cellStyle name="Navadno 140" xfId="8974"/>
    <cellStyle name="Navadno 141" xfId="9825"/>
    <cellStyle name="Navadno 142" xfId="8129"/>
    <cellStyle name="Navadno 143" xfId="8944"/>
    <cellStyle name="Navadno 144" xfId="9651"/>
    <cellStyle name="Navadno 145" xfId="9045"/>
    <cellStyle name="Navadno 146" xfId="7683"/>
    <cellStyle name="Navadno 147" xfId="7682"/>
    <cellStyle name="Navadno 148" xfId="7681"/>
    <cellStyle name="Navadno 149" xfId="8209"/>
    <cellStyle name="Navadno 15" xfId="1389"/>
    <cellStyle name="Navadno 15 2" xfId="174"/>
    <cellStyle name="Navadno 15 2 2" xfId="175"/>
    <cellStyle name="Navadno 15 2 2 2" xfId="176"/>
    <cellStyle name="Navadno 15 2 2 2 2" xfId="177"/>
    <cellStyle name="Navadno 15 2 2 2 2 2" xfId="2977"/>
    <cellStyle name="Navadno 15 2 2 2 2 2 2" xfId="8659"/>
    <cellStyle name="Navadno 15 2 2 2 2 3" xfId="8709"/>
    <cellStyle name="Navadno 15 2 2 2 3" xfId="2978"/>
    <cellStyle name="Navadno 15 2 2 2 3 2" xfId="9920"/>
    <cellStyle name="Navadno 15 2 2 2 3 3" xfId="8547"/>
    <cellStyle name="Navadno 15 2 2 2 4" xfId="8289"/>
    <cellStyle name="Navadno 15 2 2 2 5" xfId="9978"/>
    <cellStyle name="Navadno 15 2 2 3" xfId="178"/>
    <cellStyle name="Navadno 15 2 2 3 2" xfId="2979"/>
    <cellStyle name="Navadno 15 2 2 3 2 2" xfId="8343"/>
    <cellStyle name="Navadno 15 2 2 3 3" xfId="8711"/>
    <cellStyle name="Navadno 15 2 2 4" xfId="2980"/>
    <cellStyle name="Navadno 15 2 2 4 2" xfId="7691"/>
    <cellStyle name="Navadno 15 2 2 4 3" xfId="7800"/>
    <cellStyle name="Navadno 15 2 2 5" xfId="9120"/>
    <cellStyle name="Navadno 15 2 2 6" xfId="9348"/>
    <cellStyle name="Navadno 15 2 3" xfId="179"/>
    <cellStyle name="Navadno 15 2 3 2" xfId="180"/>
    <cellStyle name="Navadno 15 2 3 2 2" xfId="2981"/>
    <cellStyle name="Navadno 15 2 3 2 2 2" xfId="9432"/>
    <cellStyle name="Navadno 15 2 3 2 3" xfId="7651"/>
    <cellStyle name="Navadno 15 2 3 3" xfId="2982"/>
    <cellStyle name="Navadno 15 2 3 3 2" xfId="9758"/>
    <cellStyle name="Navadno 15 2 3 3 3" xfId="8923"/>
    <cellStyle name="Navadno 15 2 3 4" xfId="8467"/>
    <cellStyle name="Navadno 15 2 3 5" xfId="12392"/>
    <cellStyle name="Navadno 15 2 4" xfId="181"/>
    <cellStyle name="Navadno 15 2 4 2" xfId="2983"/>
    <cellStyle name="Navadno 15 2 4 2 2" xfId="9565"/>
    <cellStyle name="Navadno 15 2 4 3" xfId="9321"/>
    <cellStyle name="Navadno 15 2 5" xfId="2984"/>
    <cellStyle name="Navadno 15 2 5 2" xfId="7606"/>
    <cellStyle name="Navadno 15 2 5 3" xfId="8473"/>
    <cellStyle name="Navadno 15 2 6" xfId="12049"/>
    <cellStyle name="Navadno 15 2 7" xfId="9764"/>
    <cellStyle name="Navadno 15 3" xfId="182"/>
    <cellStyle name="Navadno 15 3 2" xfId="183"/>
    <cellStyle name="Navadno 15 3 2 2" xfId="184"/>
    <cellStyle name="Navadno 15 3 2 2 2" xfId="185"/>
    <cellStyle name="Navadno 15 3 2 2 2 2" xfId="2985"/>
    <cellStyle name="Navadno 15 3 2 2 2 3" xfId="11986"/>
    <cellStyle name="Navadno 15 3 2 2 3" xfId="2986"/>
    <cellStyle name="Navadno 15 3 2 2 4" xfId="9300"/>
    <cellStyle name="Navadno 15 3 2 3" xfId="186"/>
    <cellStyle name="Navadno 15 3 2 3 2" xfId="2987"/>
    <cellStyle name="Navadno 15 3 2 3 2 2" xfId="9794"/>
    <cellStyle name="Navadno 15 3 2 3 3" xfId="9742"/>
    <cellStyle name="Navadno 15 3 2 4" xfId="2988"/>
    <cellStyle name="Navadno 15 3 2 4 2" xfId="8041"/>
    <cellStyle name="Navadno 15 3 2 5" xfId="11936"/>
    <cellStyle name="Navadno 15 3 3" xfId="187"/>
    <cellStyle name="Navadno 15 3 3 2" xfId="188"/>
    <cellStyle name="Navadno 15 3 3 2 2" xfId="2989"/>
    <cellStyle name="Navadno 15 3 3 2 3" xfId="9221"/>
    <cellStyle name="Navadno 15 3 3 3" xfId="2990"/>
    <cellStyle name="Navadno 15 3 3 4" xfId="12398"/>
    <cellStyle name="Navadno 15 3 4" xfId="189"/>
    <cellStyle name="Navadno 15 3 4 2" xfId="2991"/>
    <cellStyle name="Navadno 15 3 4 2 2" xfId="8876"/>
    <cellStyle name="Navadno 15 3 4 3" xfId="9285"/>
    <cellStyle name="Navadno 15 3 5" xfId="2992"/>
    <cellStyle name="Navadno 15 3 5 2" xfId="9230"/>
    <cellStyle name="Navadno 15 3 6" xfId="9956"/>
    <cellStyle name="Navadno 15 4" xfId="1390"/>
    <cellStyle name="Navadno 15 4 2" xfId="1391"/>
    <cellStyle name="Navadno 15 4 2 2" xfId="7707"/>
    <cellStyle name="Navadno 15 4 2 3" xfId="12353"/>
    <cellStyle name="Navadno 15 4 3" xfId="9022"/>
    <cellStyle name="Navadno 15 4 3 2" xfId="9401"/>
    <cellStyle name="Navadno 15 4 4" xfId="7625"/>
    <cellStyle name="Navadno 15 4 5" xfId="9341"/>
    <cellStyle name="Navadno 15 5" xfId="8617"/>
    <cellStyle name="Navadno 15 5 2" xfId="8772"/>
    <cellStyle name="Navadno 15 6" xfId="8188"/>
    <cellStyle name="Navadno 15 6 2" xfId="12312"/>
    <cellStyle name="Navadno 15 7" xfId="12241"/>
    <cellStyle name="Navadno 15 8" xfId="9427"/>
    <cellStyle name="Navadno 15 9" xfId="11978"/>
    <cellStyle name="Navadno 15_Podatki o svetilkah" xfId="12032"/>
    <cellStyle name="Navadno 150" xfId="8963"/>
    <cellStyle name="Navadno 150 2" xfId="9595"/>
    <cellStyle name="Navadno 150 3" xfId="8621"/>
    <cellStyle name="Navadno 151" xfId="9408"/>
    <cellStyle name="Navadno 151 2" xfId="11972"/>
    <cellStyle name="Navadno 151 3" xfId="7779"/>
    <cellStyle name="Navadno 152" xfId="8558"/>
    <cellStyle name="Navadno 152 2" xfId="8208"/>
    <cellStyle name="Navadno 152 3" xfId="8977"/>
    <cellStyle name="Navadno 153" xfId="12208"/>
    <cellStyle name="Navadno 153 2" xfId="9783"/>
    <cellStyle name="Navadno 153 3" xfId="9466"/>
    <cellStyle name="Navadno 154" xfId="8638"/>
    <cellStyle name="Navadno 154 2" xfId="10195"/>
    <cellStyle name="Navadno 154 3" xfId="8201"/>
    <cellStyle name="Navadno 155" xfId="11949"/>
    <cellStyle name="Navadno 155 2" xfId="9416"/>
    <cellStyle name="Navadno 155 3" xfId="9467"/>
    <cellStyle name="Navadno 156" xfId="12125"/>
    <cellStyle name="Navadno 156 2" xfId="10189"/>
    <cellStyle name="Navadno 156 3" xfId="7980"/>
    <cellStyle name="Navadno 157" xfId="9546"/>
    <cellStyle name="Navadno 157 2" xfId="9562"/>
    <cellStyle name="Navadno 157 3" xfId="8198"/>
    <cellStyle name="Navadno 158" xfId="8104"/>
    <cellStyle name="Navadno 159" xfId="8142"/>
    <cellStyle name="Navadno 16" xfId="2993"/>
    <cellStyle name="Navadno 16 2" xfId="190"/>
    <cellStyle name="Navadno 16 2 2" xfId="191"/>
    <cellStyle name="Navadno 16 2 2 2" xfId="192"/>
    <cellStyle name="Navadno 16 2 2 2 2" xfId="193"/>
    <cellStyle name="Navadno 16 2 2 2 2 2" xfId="2994"/>
    <cellStyle name="Navadno 16 2 2 2 3" xfId="2995"/>
    <cellStyle name="Navadno 16 2 2 3" xfId="194"/>
    <cellStyle name="Navadno 16 2 2 3 2" xfId="2996"/>
    <cellStyle name="Navadno 16 2 2 4" xfId="2997"/>
    <cellStyle name="Navadno 16 2 3" xfId="195"/>
    <cellStyle name="Navadno 16 2 3 2" xfId="196"/>
    <cellStyle name="Navadno 16 2 3 2 2" xfId="2998"/>
    <cellStyle name="Navadno 16 2 3 3" xfId="2999"/>
    <cellStyle name="Navadno 16 2 4" xfId="197"/>
    <cellStyle name="Navadno 16 2 4 2" xfId="3000"/>
    <cellStyle name="Navadno 16 2 5" xfId="3001"/>
    <cellStyle name="Navadno 16 2 6" xfId="7787"/>
    <cellStyle name="Navadno 16 3" xfId="198"/>
    <cellStyle name="Navadno 16 3 2" xfId="199"/>
    <cellStyle name="Navadno 16 3 2 2" xfId="200"/>
    <cellStyle name="Navadno 16 3 2 2 2" xfId="201"/>
    <cellStyle name="Navadno 16 3 2 2 2 2" xfId="3002"/>
    <cellStyle name="Navadno 16 3 2 2 3" xfId="3003"/>
    <cellStyle name="Navadno 16 3 2 3" xfId="202"/>
    <cellStyle name="Navadno 16 3 2 3 2" xfId="3004"/>
    <cellStyle name="Navadno 16 3 2 4" xfId="3005"/>
    <cellStyle name="Navadno 16 3 3" xfId="203"/>
    <cellStyle name="Navadno 16 3 3 2" xfId="204"/>
    <cellStyle name="Navadno 16 3 3 2 2" xfId="3006"/>
    <cellStyle name="Navadno 16 3 3 3" xfId="3007"/>
    <cellStyle name="Navadno 16 3 4" xfId="205"/>
    <cellStyle name="Navadno 16 3 4 2" xfId="3008"/>
    <cellStyle name="Navadno 16 3 5" xfId="3009"/>
    <cellStyle name="Navadno 16 3 6" xfId="12244"/>
    <cellStyle name="Navadno 16 4" xfId="3010"/>
    <cellStyle name="Navadno 16 5" xfId="3011"/>
    <cellStyle name="Navadno 16 6" xfId="5891"/>
    <cellStyle name="Navadno 16 6 2" xfId="10191"/>
    <cellStyle name="Navadno 16 7" xfId="12387"/>
    <cellStyle name="Navadno 160" xfId="8562"/>
    <cellStyle name="Navadno 161" xfId="9425"/>
    <cellStyle name="Navadno 162" xfId="8157"/>
    <cellStyle name="Navadno 163" xfId="8966"/>
    <cellStyle name="Navadno 164" xfId="9493"/>
    <cellStyle name="Navadno 165" xfId="8999"/>
    <cellStyle name="Navadno 166" xfId="9790"/>
    <cellStyle name="Navadno 167" xfId="9096"/>
    <cellStyle name="Navadno 168" xfId="7676"/>
    <cellStyle name="Navadno 169" xfId="7594"/>
    <cellStyle name="Navadno 17" xfId="3012"/>
    <cellStyle name="Navadno 17 2" xfId="206"/>
    <cellStyle name="Navadno 17 2 2" xfId="207"/>
    <cellStyle name="Navadno 17 2 2 2" xfId="208"/>
    <cellStyle name="Navadno 17 2 2 2 2" xfId="209"/>
    <cellStyle name="Navadno 17 2 2 2 2 2" xfId="3013"/>
    <cellStyle name="Navadno 17 2 2 2 2 3" xfId="12159"/>
    <cellStyle name="Navadno 17 2 2 2 3" xfId="3014"/>
    <cellStyle name="Navadno 17 2 2 2 4" xfId="11816"/>
    <cellStyle name="Navadno 17 2 2 3" xfId="210"/>
    <cellStyle name="Navadno 17 2 2 3 2" xfId="3015"/>
    <cellStyle name="Navadno 17 2 2 3 2 2" xfId="12015"/>
    <cellStyle name="Navadno 17 2 2 3 3" xfId="10220"/>
    <cellStyle name="Navadno 17 2 2 4" xfId="3016"/>
    <cellStyle name="Navadno 17 2 2 4 2" xfId="12167"/>
    <cellStyle name="Navadno 17 2 2 5" xfId="9954"/>
    <cellStyle name="Navadno 17 2 3" xfId="211"/>
    <cellStyle name="Navadno 17 2 3 2" xfId="212"/>
    <cellStyle name="Navadno 17 2 3 2 2" xfId="3017"/>
    <cellStyle name="Navadno 17 2 3 2 3" xfId="9584"/>
    <cellStyle name="Navadno 17 2 3 3" xfId="3018"/>
    <cellStyle name="Navadno 17 2 3 4" xfId="9307"/>
    <cellStyle name="Navadno 17 2 4" xfId="213"/>
    <cellStyle name="Navadno 17 2 4 2" xfId="3019"/>
    <cellStyle name="Navadno 17 2 4 2 2" xfId="9207"/>
    <cellStyle name="Navadno 17 2 4 3" xfId="9450"/>
    <cellStyle name="Navadno 17 2 5" xfId="3020"/>
    <cellStyle name="Navadno 17 2 5 2" xfId="8784"/>
    <cellStyle name="Navadno 17 2 6" xfId="8615"/>
    <cellStyle name="Navadno 17 3" xfId="214"/>
    <cellStyle name="Navadno 17 3 2" xfId="215"/>
    <cellStyle name="Navadno 17 3 2 2" xfId="216"/>
    <cellStyle name="Navadno 17 3 2 2 2" xfId="217"/>
    <cellStyle name="Navadno 17 3 2 2 2 2" xfId="3021"/>
    <cellStyle name="Navadno 17 3 2 2 3" xfId="3022"/>
    <cellStyle name="Navadno 17 3 2 2 4" xfId="8538"/>
    <cellStyle name="Navadno 17 3 2 3" xfId="218"/>
    <cellStyle name="Navadno 17 3 2 3 2" xfId="3023"/>
    <cellStyle name="Navadno 17 3 2 4" xfId="3024"/>
    <cellStyle name="Navadno 17 3 2 5" xfId="9974"/>
    <cellStyle name="Navadno 17 3 3" xfId="219"/>
    <cellStyle name="Navadno 17 3 3 2" xfId="220"/>
    <cellStyle name="Navadno 17 3 3 2 2" xfId="3025"/>
    <cellStyle name="Navadno 17 3 3 2 3" xfId="9021"/>
    <cellStyle name="Navadno 17 3 3 3" xfId="3026"/>
    <cellStyle name="Navadno 17 3 3 4" xfId="8119"/>
    <cellStyle name="Navadno 17 3 4" xfId="221"/>
    <cellStyle name="Navadno 17 3 4 2" xfId="3027"/>
    <cellStyle name="Navadno 17 3 4 3" xfId="9213"/>
    <cellStyle name="Navadno 17 3 5" xfId="3028"/>
    <cellStyle name="Navadno 17 3 6" xfId="9346"/>
    <cellStyle name="Navadno 17 4" xfId="9323"/>
    <cellStyle name="Navadno 17 4 2" xfId="11840"/>
    <cellStyle name="Navadno 17 5" xfId="11805"/>
    <cellStyle name="Navadno 17 5 2" xfId="11884"/>
    <cellStyle name="Navadno 17 6" xfId="12098"/>
    <cellStyle name="Navadno 17 7" xfId="8520"/>
    <cellStyle name="Navadno 17 8" xfId="8552"/>
    <cellStyle name="Navadno 170" xfId="9095"/>
    <cellStyle name="Navadno 171" xfId="11930"/>
    <cellStyle name="Navadno 171 2" xfId="9841"/>
    <cellStyle name="Navadno 172" xfId="9003"/>
    <cellStyle name="Navadno 172 2" xfId="7785"/>
    <cellStyle name="Navadno 173" xfId="9490"/>
    <cellStyle name="Navadno 173 2" xfId="9666"/>
    <cellStyle name="Navadno 174" xfId="12165"/>
    <cellStyle name="Navadno 175" xfId="9377"/>
    <cellStyle name="Navadno 176" xfId="9381"/>
    <cellStyle name="Navadno 177" xfId="12383"/>
    <cellStyle name="Navadno 178" xfId="9028"/>
    <cellStyle name="Navadno 179" xfId="13013"/>
    <cellStyle name="Navadno 18" xfId="3029"/>
    <cellStyle name="Navadno 18 2" xfId="222"/>
    <cellStyle name="Navadno 18 2 2" xfId="223"/>
    <cellStyle name="Navadno 18 2 2 2" xfId="224"/>
    <cellStyle name="Navadno 18 2 2 2 2" xfId="225"/>
    <cellStyle name="Navadno 18 2 2 2 2 2" xfId="3030"/>
    <cellStyle name="Navadno 18 2 2 2 3" xfId="3031"/>
    <cellStyle name="Navadno 18 2 2 3" xfId="226"/>
    <cellStyle name="Navadno 18 2 2 3 2" xfId="3032"/>
    <cellStyle name="Navadno 18 2 2 4" xfId="3033"/>
    <cellStyle name="Navadno 18 2 2 5" xfId="8379"/>
    <cellStyle name="Navadno 18 2 3" xfId="227"/>
    <cellStyle name="Navadno 18 2 3 2" xfId="228"/>
    <cellStyle name="Navadno 18 2 3 2 2" xfId="3034"/>
    <cellStyle name="Navadno 18 2 3 3" xfId="3035"/>
    <cellStyle name="Navadno 18 2 4" xfId="229"/>
    <cellStyle name="Navadno 18 2 4 2" xfId="3036"/>
    <cellStyle name="Navadno 18 2 5" xfId="3037"/>
    <cellStyle name="Navadno 18 2 6" xfId="9935"/>
    <cellStyle name="Navadno 18 3" xfId="230"/>
    <cellStyle name="Navadno 18 3 2" xfId="231"/>
    <cellStyle name="Navadno 18 3 2 2" xfId="232"/>
    <cellStyle name="Navadno 18 3 2 2 2" xfId="233"/>
    <cellStyle name="Navadno 18 3 2 2 2 2" xfId="3038"/>
    <cellStyle name="Navadno 18 3 2 2 3" xfId="3039"/>
    <cellStyle name="Navadno 18 3 2 2 4" xfId="12009"/>
    <cellStyle name="Navadno 18 3 2 3" xfId="234"/>
    <cellStyle name="Navadno 18 3 2 3 2" xfId="3040"/>
    <cellStyle name="Navadno 18 3 2 4" xfId="3041"/>
    <cellStyle name="Navadno 18 3 2 5" xfId="9914"/>
    <cellStyle name="Navadno 18 3 3" xfId="235"/>
    <cellStyle name="Navadno 18 3 3 2" xfId="236"/>
    <cellStyle name="Navadno 18 3 3 2 2" xfId="3042"/>
    <cellStyle name="Navadno 18 3 3 3" xfId="3043"/>
    <cellStyle name="Navadno 18 3 3 4" xfId="8080"/>
    <cellStyle name="Navadno 18 3 4" xfId="237"/>
    <cellStyle name="Navadno 18 3 4 2" xfId="3044"/>
    <cellStyle name="Navadno 18 3 5" xfId="3045"/>
    <cellStyle name="Navadno 18 3 6" xfId="8870"/>
    <cellStyle name="Navadno 18 4" xfId="3046"/>
    <cellStyle name="Navadno 18 4 2" xfId="12396"/>
    <cellStyle name="Navadno 18 5" xfId="9779"/>
    <cellStyle name="Navadno 18 6" xfId="9362"/>
    <cellStyle name="Navadno 180" xfId="13017"/>
    <cellStyle name="Navadno 19" xfId="3047"/>
    <cellStyle name="Navadno 19 2" xfId="238"/>
    <cellStyle name="Navadno 19 2 2" xfId="239"/>
    <cellStyle name="Navadno 19 2 2 2" xfId="240"/>
    <cellStyle name="Navadno 19 2 2 2 2" xfId="241"/>
    <cellStyle name="Navadno 19 2 2 2 2 2" xfId="3048"/>
    <cellStyle name="Navadno 19 2 2 2 3" xfId="3049"/>
    <cellStyle name="Navadno 19 2 2 3" xfId="242"/>
    <cellStyle name="Navadno 19 2 2 3 2" xfId="3050"/>
    <cellStyle name="Navadno 19 2 2 4" xfId="3051"/>
    <cellStyle name="Navadno 19 2 2 5" xfId="9290"/>
    <cellStyle name="Navadno 19 2 3" xfId="243"/>
    <cellStyle name="Navadno 19 2 3 2" xfId="244"/>
    <cellStyle name="Navadno 19 2 3 2 2" xfId="3052"/>
    <cellStyle name="Navadno 19 2 3 3" xfId="3053"/>
    <cellStyle name="Navadno 19 2 4" xfId="245"/>
    <cellStyle name="Navadno 19 2 4 2" xfId="3054"/>
    <cellStyle name="Navadno 19 2 5" xfId="3055"/>
    <cellStyle name="Navadno 19 2 6" xfId="11824"/>
    <cellStyle name="Navadno 19 3" xfId="246"/>
    <cellStyle name="Navadno 19 3 2" xfId="247"/>
    <cellStyle name="Navadno 19 3 2 2" xfId="248"/>
    <cellStyle name="Navadno 19 3 2 2 2" xfId="249"/>
    <cellStyle name="Navadno 19 3 2 2 2 2" xfId="3056"/>
    <cellStyle name="Navadno 19 3 2 2 2 3" xfId="8001"/>
    <cellStyle name="Navadno 19 3 2 2 3" xfId="3057"/>
    <cellStyle name="Navadno 19 3 2 2 4" xfId="9297"/>
    <cellStyle name="Navadno 19 3 2 3" xfId="250"/>
    <cellStyle name="Navadno 19 3 2 3 2" xfId="3058"/>
    <cellStyle name="Navadno 19 3 2 3 2 2" xfId="11327"/>
    <cellStyle name="Navadno 19 3 2 3 3" xfId="8081"/>
    <cellStyle name="Navadno 19 3 2 4" xfId="3059"/>
    <cellStyle name="Navadno 19 3 2 4 2" xfId="8793"/>
    <cellStyle name="Navadno 19 3 2 5" xfId="12340"/>
    <cellStyle name="Navadno 19 3 3" xfId="251"/>
    <cellStyle name="Navadno 19 3 3 2" xfId="252"/>
    <cellStyle name="Navadno 19 3 3 2 2" xfId="3060"/>
    <cellStyle name="Navadno 19 3 3 2 3" xfId="8037"/>
    <cellStyle name="Navadno 19 3 3 3" xfId="3061"/>
    <cellStyle name="Navadno 19 3 3 4" xfId="11738"/>
    <cellStyle name="Navadno 19 3 4" xfId="253"/>
    <cellStyle name="Navadno 19 3 4 2" xfId="3062"/>
    <cellStyle name="Navadno 19 3 4 2 2" xfId="11858"/>
    <cellStyle name="Navadno 19 3 4 3" xfId="12281"/>
    <cellStyle name="Navadno 19 3 5" xfId="3063"/>
    <cellStyle name="Navadno 19 3 5 2" xfId="8789"/>
    <cellStyle name="Navadno 19 3 6" xfId="8032"/>
    <cellStyle name="Navadno 19 4" xfId="3064"/>
    <cellStyle name="Navadno 19 4 2" xfId="8549"/>
    <cellStyle name="Navadno 19 4 2 2" xfId="12212"/>
    <cellStyle name="Navadno 19 4 3" xfId="9902"/>
    <cellStyle name="Navadno 19 4 3 2" xfId="9901"/>
    <cellStyle name="Navadno 19 4 4" xfId="11922"/>
    <cellStyle name="Navadno 19 4 5" xfId="11818"/>
    <cellStyle name="Navadno 19 5" xfId="12197"/>
    <cellStyle name="Navadno 19 5 2" xfId="8970"/>
    <cellStyle name="Navadno 19 6" xfId="8035"/>
    <cellStyle name="Navadno 19 7" xfId="8655"/>
    <cellStyle name="Navadno 19 8" xfId="9953"/>
    <cellStyle name="Navadno 2" xfId="254"/>
    <cellStyle name="Navadno 2 10" xfId="9441"/>
    <cellStyle name="Navadno 2 11" xfId="11324"/>
    <cellStyle name="Navadno 2 12" xfId="9891"/>
    <cellStyle name="Navadno 2 13" xfId="11939"/>
    <cellStyle name="Navadno 2 14" xfId="11934"/>
    <cellStyle name="Navadno 2 2" xfId="255"/>
    <cellStyle name="Navadno 2 2 2" xfId="256"/>
    <cellStyle name="Navadno 2 2 2 2" xfId="1392"/>
    <cellStyle name="Navadno 2 2 2 3" xfId="794"/>
    <cellStyle name="Navadno 2 2 2 3 2" xfId="3068"/>
    <cellStyle name="Navadno 2 2 2 3 3" xfId="3069"/>
    <cellStyle name="Navadno 2 2 2 4" xfId="3070"/>
    <cellStyle name="Navadno 2 2 2 5" xfId="3071"/>
    <cellStyle name="Navadno 2 2 2 6" xfId="3067"/>
    <cellStyle name="Navadno 2 2 2 7" xfId="9697"/>
    <cellStyle name="Navadno 2 2 3" xfId="791"/>
    <cellStyle name="Navadno 2 2 3 2" xfId="3072"/>
    <cellStyle name="Navadno 2 2 4" xfId="1393"/>
    <cellStyle name="Navadno 2 2 4 2" xfId="3073"/>
    <cellStyle name="Navadno 2 2 4 3" xfId="3074"/>
    <cellStyle name="Navadno 2 2 5" xfId="3066"/>
    <cellStyle name="Navadno 2 2 6" xfId="7804"/>
    <cellStyle name="Navadno 2 3" xfId="257"/>
    <cellStyle name="Navadno 2 3 2" xfId="1394"/>
    <cellStyle name="Navadno 2 3 2 2" xfId="1395"/>
    <cellStyle name="Navadno 2 3 2 3" xfId="1396"/>
    <cellStyle name="Navadno 2 3 3" xfId="1397"/>
    <cellStyle name="Navadno 2 3 4" xfId="1398"/>
    <cellStyle name="Navadno 2 3 4 2" xfId="3075"/>
    <cellStyle name="Navadno 2 3 4 3" xfId="3076"/>
    <cellStyle name="Navadno 2 3 5" xfId="3077"/>
    <cellStyle name="Navadno 2 3 6" xfId="8427"/>
    <cellStyle name="Navadno 2 4" xfId="4"/>
    <cellStyle name="Navadno 2 4 2" xfId="9740"/>
    <cellStyle name="Navadno 2 5" xfId="258"/>
    <cellStyle name="Navadno 2 5 2" xfId="1399"/>
    <cellStyle name="Navadno 2 5 3" xfId="1400"/>
    <cellStyle name="Navadno 2 5 3 2" xfId="3079"/>
    <cellStyle name="Navadno 2 5 3 3" xfId="3080"/>
    <cellStyle name="Navadno 2 5 4" xfId="1401"/>
    <cellStyle name="Navadno 2 5 4 2" xfId="3081"/>
    <cellStyle name="Navadno 2 5 5" xfId="3078"/>
    <cellStyle name="Navadno 2 5 6" xfId="7744"/>
    <cellStyle name="Navadno 2 6" xfId="1402"/>
    <cellStyle name="Navadno 2 6 2" xfId="8492"/>
    <cellStyle name="Navadno 2 7" xfId="788"/>
    <cellStyle name="Navadno 2 7 2" xfId="3082"/>
    <cellStyle name="Navadno 2 7 3" xfId="3083"/>
    <cellStyle name="Navadno 2 7 4" xfId="9462"/>
    <cellStyle name="Navadno 2 8" xfId="3065"/>
    <cellStyle name="Navadno 2 8 2" xfId="9488"/>
    <cellStyle name="Navadno 2 9" xfId="5617"/>
    <cellStyle name="Navadno 2 9 2" xfId="9423"/>
    <cellStyle name="Navadno 2_Podatki o svetilkah" xfId="12195"/>
    <cellStyle name="Navadno 20" xfId="3084"/>
    <cellStyle name="Navadno 20 2" xfId="259"/>
    <cellStyle name="Navadno 20 2 2" xfId="260"/>
    <cellStyle name="Navadno 20 2 2 2" xfId="261"/>
    <cellStyle name="Navadno 20 2 2 2 2" xfId="262"/>
    <cellStyle name="Navadno 20 2 2 2 2 2" xfId="3085"/>
    <cellStyle name="Navadno 20 2 2 2 3" xfId="3086"/>
    <cellStyle name="Navadno 20 2 2 3" xfId="263"/>
    <cellStyle name="Navadno 20 2 2 3 2" xfId="3087"/>
    <cellStyle name="Navadno 20 2 2 4" xfId="3088"/>
    <cellStyle name="Navadno 20 2 3" xfId="264"/>
    <cellStyle name="Navadno 20 2 3 2" xfId="265"/>
    <cellStyle name="Navadno 20 2 3 2 2" xfId="3089"/>
    <cellStyle name="Navadno 20 2 3 3" xfId="3090"/>
    <cellStyle name="Navadno 20 2 4" xfId="266"/>
    <cellStyle name="Navadno 20 2 4 2" xfId="3091"/>
    <cellStyle name="Navadno 20 2 5" xfId="3092"/>
    <cellStyle name="Navadno 20 2 6" xfId="8076"/>
    <cellStyle name="Navadno 20 3" xfId="267"/>
    <cellStyle name="Navadno 20 3 2" xfId="268"/>
    <cellStyle name="Navadno 20 3 2 2" xfId="269"/>
    <cellStyle name="Navadno 20 3 2 2 2" xfId="270"/>
    <cellStyle name="Navadno 20 3 2 2 2 2" xfId="3093"/>
    <cellStyle name="Navadno 20 3 2 2 3" xfId="3094"/>
    <cellStyle name="Navadno 20 3 2 3" xfId="271"/>
    <cellStyle name="Navadno 20 3 2 3 2" xfId="3095"/>
    <cellStyle name="Navadno 20 3 2 4" xfId="3096"/>
    <cellStyle name="Navadno 20 3 3" xfId="272"/>
    <cellStyle name="Navadno 20 3 3 2" xfId="273"/>
    <cellStyle name="Navadno 20 3 3 2 2" xfId="3097"/>
    <cellStyle name="Navadno 20 3 3 3" xfId="3098"/>
    <cellStyle name="Navadno 20 3 4" xfId="274"/>
    <cellStyle name="Navadno 20 3 4 2" xfId="3099"/>
    <cellStyle name="Navadno 20 3 5" xfId="3100"/>
    <cellStyle name="Navadno 20 3 6" xfId="10085"/>
    <cellStyle name="Navadno 20 4" xfId="9624"/>
    <cellStyle name="Navadno 21" xfId="3101"/>
    <cellStyle name="Navadno 21 2" xfId="8426"/>
    <cellStyle name="Navadno 22" xfId="3102"/>
    <cellStyle name="Navadno 22 2" xfId="12355"/>
    <cellStyle name="Navadno 22 3" xfId="8946"/>
    <cellStyle name="Navadno 22 4" xfId="9352"/>
    <cellStyle name="Navadno 23" xfId="3103"/>
    <cellStyle name="Navadno 23 2" xfId="9610"/>
    <cellStyle name="Navadno 23 3" xfId="8989"/>
    <cellStyle name="Navadno 23 4" xfId="8095"/>
    <cellStyle name="Navadno 24" xfId="3104"/>
    <cellStyle name="Navadno 24 2" xfId="11714"/>
    <cellStyle name="Navadno 24 2 2" xfId="8295"/>
    <cellStyle name="Navadno 24 2 2 2" xfId="8605"/>
    <cellStyle name="Navadno 24 2 3" xfId="12415"/>
    <cellStyle name="Navadno 24 2 3 2" xfId="8584"/>
    <cellStyle name="Navadno 24 2 4" xfId="9214"/>
    <cellStyle name="Navadno 24 3" xfId="9328"/>
    <cellStyle name="Navadno 24 3 2" xfId="8435"/>
    <cellStyle name="Navadno 24 4" xfId="8395"/>
    <cellStyle name="Navadno 24 4 2" xfId="9714"/>
    <cellStyle name="Navadno 24 5" xfId="9872"/>
    <cellStyle name="Navadno 24 5 2" xfId="8000"/>
    <cellStyle name="Navadno 24 6" xfId="9752"/>
    <cellStyle name="Navadno 24 7" xfId="7979"/>
    <cellStyle name="Navadno 25" xfId="3105"/>
    <cellStyle name="Navadno 25 2" xfId="275"/>
    <cellStyle name="Navadno 25 2 2" xfId="276"/>
    <cellStyle name="Navadno 25 2 2 2" xfId="277"/>
    <cellStyle name="Navadno 25 2 2 2 2" xfId="278"/>
    <cellStyle name="Navadno 25 2 2 2 2 2" xfId="3106"/>
    <cellStyle name="Navadno 25 2 2 2 3" xfId="3107"/>
    <cellStyle name="Navadno 25 2 2 3" xfId="279"/>
    <cellStyle name="Navadno 25 2 2 3 2" xfId="3108"/>
    <cellStyle name="Navadno 25 2 2 4" xfId="3109"/>
    <cellStyle name="Navadno 25 2 2 5" xfId="9289"/>
    <cellStyle name="Navadno 25 2 3" xfId="280"/>
    <cellStyle name="Navadno 25 2 3 2" xfId="281"/>
    <cellStyle name="Navadno 25 2 3 2 2" xfId="3110"/>
    <cellStyle name="Navadno 25 2 3 3" xfId="3111"/>
    <cellStyle name="Navadno 25 2 4" xfId="282"/>
    <cellStyle name="Navadno 25 2 4 2" xfId="3112"/>
    <cellStyle name="Navadno 25 2 5" xfId="3113"/>
    <cellStyle name="Navadno 25 2 6" xfId="8026"/>
    <cellStyle name="Navadno 25 3" xfId="283"/>
    <cellStyle name="Navadno 25 3 2" xfId="284"/>
    <cellStyle name="Navadno 25 3 2 2" xfId="285"/>
    <cellStyle name="Navadno 25 3 2 2 2" xfId="286"/>
    <cellStyle name="Navadno 25 3 2 2 2 2" xfId="3114"/>
    <cellStyle name="Navadno 25 3 2 2 3" xfId="3115"/>
    <cellStyle name="Navadno 25 3 2 3" xfId="287"/>
    <cellStyle name="Navadno 25 3 2 3 2" xfId="3116"/>
    <cellStyle name="Navadno 25 3 2 4" xfId="3117"/>
    <cellStyle name="Navadno 25 3 3" xfId="288"/>
    <cellStyle name="Navadno 25 3 3 2" xfId="289"/>
    <cellStyle name="Navadno 25 3 3 2 2" xfId="3118"/>
    <cellStyle name="Navadno 25 3 3 3" xfId="3119"/>
    <cellStyle name="Navadno 25 3 4" xfId="290"/>
    <cellStyle name="Navadno 25 3 4 2" xfId="3120"/>
    <cellStyle name="Navadno 25 3 5" xfId="3121"/>
    <cellStyle name="Navadno 25 3 6" xfId="9552"/>
    <cellStyle name="Navadno 25 4" xfId="9755"/>
    <cellStyle name="Navadno 25 5" xfId="8869"/>
    <cellStyle name="Navadno 26" xfId="3122"/>
    <cellStyle name="Navadno 26 2" xfId="291"/>
    <cellStyle name="Navadno 26 2 2" xfId="292"/>
    <cellStyle name="Navadno 26 2 2 2" xfId="293"/>
    <cellStyle name="Navadno 26 2 2 2 2" xfId="294"/>
    <cellStyle name="Navadno 26 2 2 2 2 2" xfId="3123"/>
    <cellStyle name="Navadno 26 2 2 2 3" xfId="3124"/>
    <cellStyle name="Navadno 26 2 2 3" xfId="295"/>
    <cellStyle name="Navadno 26 2 2 3 2" xfId="3125"/>
    <cellStyle name="Navadno 26 2 2 4" xfId="3126"/>
    <cellStyle name="Navadno 26 2 3" xfId="296"/>
    <cellStyle name="Navadno 26 2 3 2" xfId="297"/>
    <cellStyle name="Navadno 26 2 3 2 2" xfId="3127"/>
    <cellStyle name="Navadno 26 2 3 3" xfId="3128"/>
    <cellStyle name="Navadno 26 2 4" xfId="298"/>
    <cellStyle name="Navadno 26 2 4 2" xfId="3129"/>
    <cellStyle name="Navadno 26 2 5" xfId="3130"/>
    <cellStyle name="Navadno 26 2 6" xfId="9506"/>
    <cellStyle name="Navadno 26 3" xfId="299"/>
    <cellStyle name="Navadno 26 3 2" xfId="300"/>
    <cellStyle name="Navadno 26 3 2 2" xfId="301"/>
    <cellStyle name="Navadno 26 3 2 2 2" xfId="302"/>
    <cellStyle name="Navadno 26 3 2 2 2 2" xfId="3131"/>
    <cellStyle name="Navadno 26 3 2 2 3" xfId="3132"/>
    <cellStyle name="Navadno 26 3 2 3" xfId="303"/>
    <cellStyle name="Navadno 26 3 2 3 2" xfId="3133"/>
    <cellStyle name="Navadno 26 3 2 4" xfId="3134"/>
    <cellStyle name="Navadno 26 3 3" xfId="304"/>
    <cellStyle name="Navadno 26 3 3 2" xfId="305"/>
    <cellStyle name="Navadno 26 3 3 2 2" xfId="3135"/>
    <cellStyle name="Navadno 26 3 3 3" xfId="3136"/>
    <cellStyle name="Navadno 26 3 4" xfId="306"/>
    <cellStyle name="Navadno 26 3 4 2" xfId="3137"/>
    <cellStyle name="Navadno 26 3 5" xfId="3138"/>
    <cellStyle name="Navadno 26 3 6" xfId="8336"/>
    <cellStyle name="Navadno 26 4" xfId="9396"/>
    <cellStyle name="Navadno 27" xfId="3139"/>
    <cellStyle name="Navadno 27 2" xfId="307"/>
    <cellStyle name="Navadno 27 2 2" xfId="308"/>
    <cellStyle name="Navadno 27 2 2 2" xfId="309"/>
    <cellStyle name="Navadno 27 2 2 2 2" xfId="310"/>
    <cellStyle name="Navadno 27 2 2 2 2 2" xfId="3140"/>
    <cellStyle name="Navadno 27 2 2 2 3" xfId="3141"/>
    <cellStyle name="Navadno 27 2 2 3" xfId="311"/>
    <cellStyle name="Navadno 27 2 2 3 2" xfId="3142"/>
    <cellStyle name="Navadno 27 2 2 4" xfId="3143"/>
    <cellStyle name="Navadno 27 2 2 5" xfId="11329"/>
    <cellStyle name="Navadno 27 2 3" xfId="312"/>
    <cellStyle name="Navadno 27 2 3 2" xfId="313"/>
    <cellStyle name="Navadno 27 2 3 2 2" xfId="3144"/>
    <cellStyle name="Navadno 27 2 3 3" xfId="3145"/>
    <cellStyle name="Navadno 27 2 4" xfId="314"/>
    <cellStyle name="Navadno 27 2 4 2" xfId="3146"/>
    <cellStyle name="Navadno 27 2 5" xfId="3147"/>
    <cellStyle name="Navadno 27 2 6" xfId="9329"/>
    <cellStyle name="Navadno 27 3" xfId="315"/>
    <cellStyle name="Navadno 27 3 2" xfId="316"/>
    <cellStyle name="Navadno 27 3 2 2" xfId="317"/>
    <cellStyle name="Navadno 27 3 2 2 2" xfId="318"/>
    <cellStyle name="Navadno 27 3 2 2 2 2" xfId="3148"/>
    <cellStyle name="Navadno 27 3 2 2 3" xfId="3149"/>
    <cellStyle name="Navadno 27 3 2 3" xfId="319"/>
    <cellStyle name="Navadno 27 3 2 3 2" xfId="3150"/>
    <cellStyle name="Navadno 27 3 2 4" xfId="3151"/>
    <cellStyle name="Navadno 27 3 3" xfId="320"/>
    <cellStyle name="Navadno 27 3 3 2" xfId="321"/>
    <cellStyle name="Navadno 27 3 3 2 2" xfId="3152"/>
    <cellStyle name="Navadno 27 3 3 3" xfId="3153"/>
    <cellStyle name="Navadno 27 3 4" xfId="322"/>
    <cellStyle name="Navadno 27 3 4 2" xfId="3154"/>
    <cellStyle name="Navadno 27 3 5" xfId="3155"/>
    <cellStyle name="Navadno 27 3 6" xfId="7920"/>
    <cellStyle name="Navadno 27 4" xfId="12361"/>
    <cellStyle name="Navadno 28" xfId="3156"/>
    <cellStyle name="Navadno 28 2" xfId="323"/>
    <cellStyle name="Navadno 28 2 2" xfId="324"/>
    <cellStyle name="Navadno 28 2 2 2" xfId="325"/>
    <cellStyle name="Navadno 28 2 2 2 2" xfId="326"/>
    <cellStyle name="Navadno 28 2 2 2 2 2" xfId="3157"/>
    <cellStyle name="Navadno 28 2 2 2 3" xfId="3158"/>
    <cellStyle name="Navadno 28 2 2 3" xfId="327"/>
    <cellStyle name="Navadno 28 2 2 3 2" xfId="3159"/>
    <cellStyle name="Navadno 28 2 2 4" xfId="3160"/>
    <cellStyle name="Navadno 28 2 2 5" xfId="10188"/>
    <cellStyle name="Navadno 28 2 3" xfId="328"/>
    <cellStyle name="Navadno 28 2 3 2" xfId="329"/>
    <cellStyle name="Navadno 28 2 3 2 2" xfId="3161"/>
    <cellStyle name="Navadno 28 2 3 3" xfId="3162"/>
    <cellStyle name="Navadno 28 2 4" xfId="330"/>
    <cellStyle name="Navadno 28 2 4 2" xfId="3163"/>
    <cellStyle name="Navadno 28 2 4 2 2" xfId="19464"/>
    <cellStyle name="Navadno 28 2 5" xfId="3164"/>
    <cellStyle name="Navadno 28 2 6" xfId="9508"/>
    <cellStyle name="Navadno 28 3" xfId="331"/>
    <cellStyle name="Navadno 28 3 2" xfId="332"/>
    <cellStyle name="Navadno 28 3 2 2" xfId="333"/>
    <cellStyle name="Navadno 28 3 2 2 2" xfId="334"/>
    <cellStyle name="Navadno 28 3 2 2 2 2" xfId="3165"/>
    <cellStyle name="Navadno 28 3 2 2 3" xfId="3166"/>
    <cellStyle name="Navadno 28 3 2 3" xfId="335"/>
    <cellStyle name="Navadno 28 3 2 3 2" xfId="3167"/>
    <cellStyle name="Navadno 28 3 2 4" xfId="3168"/>
    <cellStyle name="Navadno 28 3 3" xfId="336"/>
    <cellStyle name="Navadno 28 3 3 2" xfId="337"/>
    <cellStyle name="Navadno 28 3 3 2 2" xfId="3169"/>
    <cellStyle name="Navadno 28 3 3 3" xfId="3170"/>
    <cellStyle name="Navadno 28 3 4" xfId="338"/>
    <cellStyle name="Navadno 28 3 4 2" xfId="3171"/>
    <cellStyle name="Navadno 28 3 5" xfId="3172"/>
    <cellStyle name="Navadno 28 3 6" xfId="8849"/>
    <cellStyle name="Navadno 28 4" xfId="8986"/>
    <cellStyle name="Navadno 28 5" xfId="9393"/>
    <cellStyle name="Navadno 29" xfId="339"/>
    <cellStyle name="Navadno 29 2" xfId="340"/>
    <cellStyle name="Navadno 29 2 2" xfId="341"/>
    <cellStyle name="Navadno 29 2 2 2" xfId="342"/>
    <cellStyle name="Navadno 29 2 2 2 2" xfId="343"/>
    <cellStyle name="Navadno 29 2 2 2 2 2" xfId="3173"/>
    <cellStyle name="Navadno 29 2 2 2 3" xfId="3174"/>
    <cellStyle name="Navadno 29 2 2 3" xfId="344"/>
    <cellStyle name="Navadno 29 2 2 3 2" xfId="3175"/>
    <cellStyle name="Navadno 29 2 2 4" xfId="3176"/>
    <cellStyle name="Navadno 29 2 2 5" xfId="9025"/>
    <cellStyle name="Navadno 29 2 3" xfId="345"/>
    <cellStyle name="Navadno 29 2 3 2" xfId="346"/>
    <cellStyle name="Navadno 29 2 3 2 2" xfId="3177"/>
    <cellStyle name="Navadno 29 2 3 3" xfId="3178"/>
    <cellStyle name="Navadno 29 2 4" xfId="347"/>
    <cellStyle name="Navadno 29 2 4 2" xfId="3179"/>
    <cellStyle name="Navadno 29 2 5" xfId="3180"/>
    <cellStyle name="Navadno 29 2 6" xfId="8921"/>
    <cellStyle name="Navadno 29 3" xfId="348"/>
    <cellStyle name="Navadno 29 3 2" xfId="349"/>
    <cellStyle name="Navadno 29 3 2 2" xfId="350"/>
    <cellStyle name="Navadno 29 3 2 2 2" xfId="351"/>
    <cellStyle name="Navadno 29 3 2 2 2 2" xfId="3181"/>
    <cellStyle name="Navadno 29 3 2 2 3" xfId="3182"/>
    <cellStyle name="Navadno 29 3 2 3" xfId="352"/>
    <cellStyle name="Navadno 29 3 2 3 2" xfId="3183"/>
    <cellStyle name="Navadno 29 3 2 4" xfId="3184"/>
    <cellStyle name="Navadno 29 3 3" xfId="353"/>
    <cellStyle name="Navadno 29 3 3 2" xfId="354"/>
    <cellStyle name="Navadno 29 3 3 2 2" xfId="3185"/>
    <cellStyle name="Navadno 29 3 3 3" xfId="3186"/>
    <cellStyle name="Navadno 29 3 4" xfId="355"/>
    <cellStyle name="Navadno 29 3 4 2" xfId="3187"/>
    <cellStyle name="Navadno 29 3 5" xfId="3188"/>
    <cellStyle name="Navadno 29 3 6" xfId="9522"/>
    <cellStyle name="Navadno 29 4" xfId="356"/>
    <cellStyle name="Navadno 29 4 2" xfId="357"/>
    <cellStyle name="Navadno 29 4 2 2" xfId="358"/>
    <cellStyle name="Navadno 29 4 2 2 2" xfId="3189"/>
    <cellStyle name="Navadno 29 4 2 3" xfId="3190"/>
    <cellStyle name="Navadno 29 4 3" xfId="359"/>
    <cellStyle name="Navadno 29 4 3 2" xfId="3191"/>
    <cellStyle name="Navadno 29 4 4" xfId="3192"/>
    <cellStyle name="Navadno 29 5" xfId="360"/>
    <cellStyle name="Navadno 29 5 2" xfId="361"/>
    <cellStyle name="Navadno 29 5 2 2" xfId="362"/>
    <cellStyle name="Navadno 29 5 2 2 2" xfId="3193"/>
    <cellStyle name="Navadno 29 5 2 3" xfId="3194"/>
    <cellStyle name="Navadno 29 5 3" xfId="363"/>
    <cellStyle name="Navadno 29 5 3 2" xfId="3195"/>
    <cellStyle name="Navadno 29 5 4" xfId="3196"/>
    <cellStyle name="Navadno 29 6" xfId="364"/>
    <cellStyle name="Navadno 29 6 2" xfId="365"/>
    <cellStyle name="Navadno 29 6 2 2" xfId="3197"/>
    <cellStyle name="Navadno 29 6 3" xfId="3198"/>
    <cellStyle name="Navadno 29 7" xfId="366"/>
    <cellStyle name="Navadno 29 7 2" xfId="3199"/>
    <cellStyle name="Navadno 29 8" xfId="3200"/>
    <cellStyle name="Navadno 29 9" xfId="11710"/>
    <cellStyle name="Navadno 29_SELNICA POPISI GOI ZBIR - FAZNO - z dopolnitvami marec 2013" xfId="1403"/>
    <cellStyle name="Navadno 3" xfId="6"/>
    <cellStyle name="Navadno 3 10" xfId="1404"/>
    <cellStyle name="Navadno 3 10 2" xfId="1405"/>
    <cellStyle name="Navadno 3 10 3" xfId="3202"/>
    <cellStyle name="Navadno 3 10 4" xfId="3201"/>
    <cellStyle name="Navadno 3 11" xfId="1406"/>
    <cellStyle name="Navadno 3 12" xfId="5614"/>
    <cellStyle name="Navadno 3 13" xfId="6111"/>
    <cellStyle name="Navadno 3 13 2" xfId="6734"/>
    <cellStyle name="Navadno 3 14" xfId="7040"/>
    <cellStyle name="Navadno 3 15" xfId="12391"/>
    <cellStyle name="Navadno 3 2" xfId="367"/>
    <cellStyle name="Navadno 3 2 2" xfId="368"/>
    <cellStyle name="Navadno 3 2 2 2" xfId="1407"/>
    <cellStyle name="Navadno 3 2 2 3" xfId="1408"/>
    <cellStyle name="Navadno 3 2 2 3 2" xfId="3205"/>
    <cellStyle name="Navadno 3 2 2 3 3" xfId="3206"/>
    <cellStyle name="Navadno 3 2 2 4" xfId="3204"/>
    <cellStyle name="Navadno 3 2 3" xfId="1409"/>
    <cellStyle name="Navadno 3 2 4" xfId="1410"/>
    <cellStyle name="Navadno 3 2 4 2" xfId="3207"/>
    <cellStyle name="Navadno 3 2 4 3" xfId="3208"/>
    <cellStyle name="Navadno 3 2 5" xfId="3203"/>
    <cellStyle name="Navadno 3 2 6" xfId="6114"/>
    <cellStyle name="Navadno 3 2 7" xfId="7048"/>
    <cellStyle name="Navadno 3 2 8" xfId="12420"/>
    <cellStyle name="Navadno 3 3" xfId="369"/>
    <cellStyle name="Navadno 3 3 2" xfId="1411"/>
    <cellStyle name="Navadno 3 3 2 2" xfId="12025"/>
    <cellStyle name="Navadno 3 3 3" xfId="1412"/>
    <cellStyle name="Navadno 3 3 3 2" xfId="3210"/>
    <cellStyle name="Navadno 3 3 3 3" xfId="3211"/>
    <cellStyle name="Navadno 3 3 4" xfId="3209"/>
    <cellStyle name="Navadno 3 3 5" xfId="8428"/>
    <cellStyle name="Navadno 3 4" xfId="370"/>
    <cellStyle name="Navadno 3 4 2" xfId="1413"/>
    <cellStyle name="Navadno 3 4 3" xfId="1414"/>
    <cellStyle name="Navadno 3 4 3 2" xfId="3213"/>
    <cellStyle name="Navadno 3 4 3 3" xfId="3214"/>
    <cellStyle name="Navadno 3 4 4" xfId="3212"/>
    <cellStyle name="Navadno 3 4 5" xfId="8649"/>
    <cellStyle name="Navadno 3 5" xfId="371"/>
    <cellStyle name="Navadno 3 5 2" xfId="1415"/>
    <cellStyle name="Navadno 3 5 3" xfId="1416"/>
    <cellStyle name="Navadno 3 5 3 2" xfId="3216"/>
    <cellStyle name="Navadno 3 5 3 3" xfId="3217"/>
    <cellStyle name="Navadno 3 5 4" xfId="3215"/>
    <cellStyle name="Navadno 3 5 5" xfId="12270"/>
    <cellStyle name="Navadno 3 6" xfId="372"/>
    <cellStyle name="Navadno 3 6 2" xfId="1417"/>
    <cellStyle name="Navadno 3 6 3" xfId="1418"/>
    <cellStyle name="Navadno 3 6 3 2" xfId="3219"/>
    <cellStyle name="Navadno 3 6 3 3" xfId="3220"/>
    <cellStyle name="Navadno 3 6 4" xfId="3218"/>
    <cellStyle name="Navadno 3 6 5" xfId="7918"/>
    <cellStyle name="Navadno 3 7" xfId="373"/>
    <cellStyle name="Navadno 3 7 2" xfId="1419"/>
    <cellStyle name="Navadno 3 7 3" xfId="1420"/>
    <cellStyle name="Navadno 3 7 3 2" xfId="3222"/>
    <cellStyle name="Navadno 3 7 3 3" xfId="3223"/>
    <cellStyle name="Navadno 3 7 4" xfId="3221"/>
    <cellStyle name="Navadno 3 8" xfId="374"/>
    <cellStyle name="Navadno 3 8 2" xfId="1421"/>
    <cellStyle name="Navadno 3 8 3" xfId="1422"/>
    <cellStyle name="Navadno 3 8 3 2" xfId="3225"/>
    <cellStyle name="Navadno 3 8 3 3" xfId="3226"/>
    <cellStyle name="Navadno 3 8 4" xfId="3224"/>
    <cellStyle name="Navadno 3 9" xfId="375"/>
    <cellStyle name="Navadno 3 9 2" xfId="1423"/>
    <cellStyle name="Navadno 3 9 3" xfId="1424"/>
    <cellStyle name="Navadno 3 9 3 2" xfId="3228"/>
    <cellStyle name="Navadno 3 9 3 3" xfId="3229"/>
    <cellStyle name="Navadno 3 9 4" xfId="3227"/>
    <cellStyle name="Navadno 30" xfId="3230"/>
    <cellStyle name="Navadno 30 2" xfId="376"/>
    <cellStyle name="Navadno 30 2 2" xfId="377"/>
    <cellStyle name="Navadno 30 2 2 2" xfId="378"/>
    <cellStyle name="Navadno 30 2 2 2 2" xfId="379"/>
    <cellStyle name="Navadno 30 2 2 2 2 2" xfId="3231"/>
    <cellStyle name="Navadno 30 2 2 2 3" xfId="3232"/>
    <cellStyle name="Navadno 30 2 2 3" xfId="380"/>
    <cellStyle name="Navadno 30 2 2 3 2" xfId="3233"/>
    <cellStyle name="Navadno 30 2 2 4" xfId="3234"/>
    <cellStyle name="Navadno 30 2 2 5" xfId="8936"/>
    <cellStyle name="Navadno 30 2 3" xfId="381"/>
    <cellStyle name="Navadno 30 2 3 2" xfId="382"/>
    <cellStyle name="Navadno 30 2 3 2 2" xfId="3235"/>
    <cellStyle name="Navadno 30 2 3 3" xfId="3236"/>
    <cellStyle name="Navadno 30 2 4" xfId="383"/>
    <cellStyle name="Navadno 30 2 4 2" xfId="3237"/>
    <cellStyle name="Navadno 30 2 5" xfId="3238"/>
    <cellStyle name="Navadno 30 2 6" xfId="12402"/>
    <cellStyle name="Navadno 30 3" xfId="384"/>
    <cellStyle name="Navadno 30 3 2" xfId="385"/>
    <cellStyle name="Navadno 30 3 2 2" xfId="386"/>
    <cellStyle name="Navadno 30 3 2 2 2" xfId="387"/>
    <cellStyle name="Navadno 30 3 2 2 2 2" xfId="3239"/>
    <cellStyle name="Navadno 30 3 2 2 3" xfId="3240"/>
    <cellStyle name="Navadno 30 3 2 3" xfId="388"/>
    <cellStyle name="Navadno 30 3 2 3 2" xfId="3241"/>
    <cellStyle name="Navadno 30 3 2 4" xfId="3242"/>
    <cellStyle name="Navadno 30 3 2 5" xfId="9215"/>
    <cellStyle name="Navadno 30 3 3" xfId="389"/>
    <cellStyle name="Navadno 30 3 3 2" xfId="390"/>
    <cellStyle name="Navadno 30 3 3 2 2" xfId="3243"/>
    <cellStyle name="Navadno 30 3 3 3" xfId="3244"/>
    <cellStyle name="Navadno 30 3 4" xfId="391"/>
    <cellStyle name="Navadno 30 3 4 2" xfId="3245"/>
    <cellStyle name="Navadno 30 3 5" xfId="3246"/>
    <cellStyle name="Navadno 30 3 6" xfId="12422"/>
    <cellStyle name="Navadno 30 4" xfId="9884"/>
    <cellStyle name="Navadno 30 4 2" xfId="7690"/>
    <cellStyle name="Navadno 30 5" xfId="7720"/>
    <cellStyle name="Navadno 30 6" xfId="8571"/>
    <cellStyle name="Navadno 30 7" xfId="8408"/>
    <cellStyle name="Navadno 31" xfId="392"/>
    <cellStyle name="Navadno 31 2" xfId="393"/>
    <cellStyle name="Navadno 31 2 2" xfId="394"/>
    <cellStyle name="Navadno 31 2 2 2" xfId="395"/>
    <cellStyle name="Navadno 31 2 2 2 2" xfId="396"/>
    <cellStyle name="Navadno 31 2 2 2 2 2" xfId="3247"/>
    <cellStyle name="Navadno 31 2 2 2 3" xfId="3248"/>
    <cellStyle name="Navadno 31 2 2 3" xfId="397"/>
    <cellStyle name="Navadno 31 2 2 3 2" xfId="3249"/>
    <cellStyle name="Navadno 31 2 2 4" xfId="3250"/>
    <cellStyle name="Navadno 31 2 2 5" xfId="9447"/>
    <cellStyle name="Navadno 31 2 3" xfId="398"/>
    <cellStyle name="Navadno 31 2 3 2" xfId="399"/>
    <cellStyle name="Navadno 31 2 3 2 2" xfId="3251"/>
    <cellStyle name="Navadno 31 2 3 3" xfId="3252"/>
    <cellStyle name="Navadno 31 2 4" xfId="400"/>
    <cellStyle name="Navadno 31 2 4 2" xfId="3253"/>
    <cellStyle name="Navadno 31 2 5" xfId="3254"/>
    <cellStyle name="Navadno 31 2 6" xfId="7577"/>
    <cellStyle name="Navadno 31 3" xfId="401"/>
    <cellStyle name="Navadno 31 3 2" xfId="402"/>
    <cellStyle name="Navadno 31 3 2 2" xfId="403"/>
    <cellStyle name="Navadno 31 3 2 2 2" xfId="404"/>
    <cellStyle name="Navadno 31 3 2 2 2 2" xfId="3255"/>
    <cellStyle name="Navadno 31 3 2 2 3" xfId="3256"/>
    <cellStyle name="Navadno 31 3 2 3" xfId="405"/>
    <cellStyle name="Navadno 31 3 2 3 2" xfId="3257"/>
    <cellStyle name="Navadno 31 3 2 4" xfId="3258"/>
    <cellStyle name="Navadno 31 3 3" xfId="406"/>
    <cellStyle name="Navadno 31 3 3 2" xfId="407"/>
    <cellStyle name="Navadno 31 3 3 2 2" xfId="3259"/>
    <cellStyle name="Navadno 31 3 3 3" xfId="3260"/>
    <cellStyle name="Navadno 31 3 4" xfId="408"/>
    <cellStyle name="Navadno 31 3 4 2" xfId="3261"/>
    <cellStyle name="Navadno 31 3 5" xfId="3262"/>
    <cellStyle name="Navadno 31 3 6" xfId="8122"/>
    <cellStyle name="Navadno 31 4" xfId="409"/>
    <cellStyle name="Navadno 31 4 2" xfId="410"/>
    <cellStyle name="Navadno 31 4 2 2" xfId="411"/>
    <cellStyle name="Navadno 31 4 2 2 2" xfId="3263"/>
    <cellStyle name="Navadno 31 4 2 3" xfId="3264"/>
    <cellStyle name="Navadno 31 4 3" xfId="412"/>
    <cellStyle name="Navadno 31 4 3 2" xfId="3265"/>
    <cellStyle name="Navadno 31 4 4" xfId="3266"/>
    <cellStyle name="Navadno 31 4 5" xfId="7971"/>
    <cellStyle name="Navadno 31 5" xfId="413"/>
    <cellStyle name="Navadno 31 5 2" xfId="414"/>
    <cellStyle name="Navadno 31 5 2 2" xfId="415"/>
    <cellStyle name="Navadno 31 5 2 2 2" xfId="3267"/>
    <cellStyle name="Navadno 31 5 2 3" xfId="3268"/>
    <cellStyle name="Navadno 31 5 3" xfId="416"/>
    <cellStyle name="Navadno 31 5 3 2" xfId="3269"/>
    <cellStyle name="Navadno 31 5 4" xfId="3270"/>
    <cellStyle name="Navadno 31 6" xfId="417"/>
    <cellStyle name="Navadno 31 6 2" xfId="418"/>
    <cellStyle name="Navadno 31 6 2 2" xfId="3271"/>
    <cellStyle name="Navadno 31 6 3" xfId="3272"/>
    <cellStyle name="Navadno 31 7" xfId="419"/>
    <cellStyle name="Navadno 31 7 2" xfId="3273"/>
    <cellStyle name="Navadno 31 8" xfId="3274"/>
    <cellStyle name="Navadno 31 9" xfId="9963"/>
    <cellStyle name="Navadno 31_SELNICA POPISI GOI ZBIR - FAZNO - z dopolnitvami marec 2013" xfId="1425"/>
    <cellStyle name="Navadno 32" xfId="3275"/>
    <cellStyle name="Navadno 32 2" xfId="420"/>
    <cellStyle name="Navadno 32 2 2" xfId="421"/>
    <cellStyle name="Navadno 32 2 2 2" xfId="422"/>
    <cellStyle name="Navadno 32 2 2 2 2" xfId="423"/>
    <cellStyle name="Navadno 32 2 2 2 2 2" xfId="3276"/>
    <cellStyle name="Navadno 32 2 2 2 3" xfId="3277"/>
    <cellStyle name="Navadno 32 2 2 3" xfId="424"/>
    <cellStyle name="Navadno 32 2 2 3 2" xfId="3278"/>
    <cellStyle name="Navadno 32 2 2 4" xfId="3279"/>
    <cellStyle name="Navadno 32 2 2 5" xfId="12360"/>
    <cellStyle name="Navadno 32 2 3" xfId="425"/>
    <cellStyle name="Navadno 32 2 3 2" xfId="426"/>
    <cellStyle name="Navadno 32 2 3 2 2" xfId="3280"/>
    <cellStyle name="Navadno 32 2 3 3" xfId="3281"/>
    <cellStyle name="Navadno 32 2 4" xfId="427"/>
    <cellStyle name="Navadno 32 2 4 2" xfId="3282"/>
    <cellStyle name="Navadno 32 2 5" xfId="3283"/>
    <cellStyle name="Navadno 32 2 6" xfId="9389"/>
    <cellStyle name="Navadno 32 3" xfId="428"/>
    <cellStyle name="Navadno 32 3 2" xfId="429"/>
    <cellStyle name="Navadno 32 3 2 2" xfId="430"/>
    <cellStyle name="Navadno 32 3 2 2 2" xfId="431"/>
    <cellStyle name="Navadno 32 3 2 2 2 2" xfId="3284"/>
    <cellStyle name="Navadno 32 3 2 2 3" xfId="3285"/>
    <cellStyle name="Navadno 32 3 2 3" xfId="432"/>
    <cellStyle name="Navadno 32 3 2 3 2" xfId="3286"/>
    <cellStyle name="Navadno 32 3 2 4" xfId="3287"/>
    <cellStyle name="Navadno 32 3 3" xfId="433"/>
    <cellStyle name="Navadno 32 3 3 2" xfId="434"/>
    <cellStyle name="Navadno 32 3 3 2 2" xfId="3288"/>
    <cellStyle name="Navadno 32 3 3 3" xfId="3289"/>
    <cellStyle name="Navadno 32 3 4" xfId="435"/>
    <cellStyle name="Navadno 32 3 4 2" xfId="3290"/>
    <cellStyle name="Navadno 32 3 5" xfId="3291"/>
    <cellStyle name="Navadno 32 3 6" xfId="9288"/>
    <cellStyle name="Navadno 32 4" xfId="7598"/>
    <cellStyle name="Navadno 32 5" xfId="11725"/>
    <cellStyle name="Navadno 33" xfId="3292"/>
    <cellStyle name="Navadno 33 2" xfId="8161"/>
    <cellStyle name="Navadno 33 2 2" xfId="8706"/>
    <cellStyle name="Navadno 33 3" xfId="8079"/>
    <cellStyle name="Navadno 33 4" xfId="9959"/>
    <cellStyle name="Navadno 34" xfId="436"/>
    <cellStyle name="Navadno 34 2" xfId="437"/>
    <cellStyle name="Navadno 34 2 2" xfId="1426"/>
    <cellStyle name="Navadno 34 2 2 2" xfId="11777"/>
    <cellStyle name="Navadno 34 2 3" xfId="1427"/>
    <cellStyle name="Navadno 34 2 3 2" xfId="3295"/>
    <cellStyle name="Navadno 34 2 3 3" xfId="3296"/>
    <cellStyle name="Navadno 34 2 4" xfId="3294"/>
    <cellStyle name="Navadno 34 2 5" xfId="9569"/>
    <cellStyle name="Navadno 34 3" xfId="438"/>
    <cellStyle name="Navadno 34 3 2" xfId="1428"/>
    <cellStyle name="Navadno 34 3 3" xfId="1429"/>
    <cellStyle name="Navadno 34 3 3 2" xfId="3298"/>
    <cellStyle name="Navadno 34 3 3 3" xfId="3299"/>
    <cellStyle name="Navadno 34 3 4" xfId="3297"/>
    <cellStyle name="Navadno 34 3 5" xfId="9287"/>
    <cellStyle name="Navadno 34 4" xfId="1430"/>
    <cellStyle name="Navadno 34 4 2" xfId="12137"/>
    <cellStyle name="Navadno 34 5" xfId="1431"/>
    <cellStyle name="Navadno 34 5 2" xfId="3300"/>
    <cellStyle name="Navadno 34 5 3" xfId="3301"/>
    <cellStyle name="Navadno 34 6" xfId="3293"/>
    <cellStyle name="Navadno 34 7" xfId="11759"/>
    <cellStyle name="Navadno 35" xfId="3302"/>
    <cellStyle name="Navadno 35 2" xfId="439"/>
    <cellStyle name="Navadno 35 2 2" xfId="1432"/>
    <cellStyle name="Navadno 35 2 2 2" xfId="7648"/>
    <cellStyle name="Navadno 35 2 3" xfId="1433"/>
    <cellStyle name="Navadno 35 2 3 2" xfId="3304"/>
    <cellStyle name="Navadno 35 2 3 3" xfId="3305"/>
    <cellStyle name="Navadno 35 2 4" xfId="3303"/>
    <cellStyle name="Navadno 35 2 5" xfId="8714"/>
    <cellStyle name="Navadno 35 3" xfId="440"/>
    <cellStyle name="Navadno 35 3 2" xfId="1434"/>
    <cellStyle name="Navadno 35 3 3" xfId="1435"/>
    <cellStyle name="Navadno 35 3 3 2" xfId="3307"/>
    <cellStyle name="Navadno 35 3 3 3" xfId="3308"/>
    <cellStyle name="Navadno 35 3 4" xfId="3306"/>
    <cellStyle name="Navadno 35 3 5" xfId="8078"/>
    <cellStyle name="Navadno 35 4" xfId="7656"/>
    <cellStyle name="Navadno 36" xfId="2526"/>
    <cellStyle name="Navadno 36 2" xfId="441"/>
    <cellStyle name="Navadno 36 2 2" xfId="1436"/>
    <cellStyle name="Navadno 36 2 2 2" xfId="7647"/>
    <cellStyle name="Navadno 36 2 3" xfId="1437"/>
    <cellStyle name="Navadno 36 2 3 2" xfId="3310"/>
    <cellStyle name="Navadno 36 2 3 3" xfId="3311"/>
    <cellStyle name="Navadno 36 2 4" xfId="3309"/>
    <cellStyle name="Navadno 36 2 5" xfId="8399"/>
    <cellStyle name="Navadno 36 3" xfId="442"/>
    <cellStyle name="Navadno 36 3 2" xfId="1438"/>
    <cellStyle name="Navadno 36 3 3" xfId="1439"/>
    <cellStyle name="Navadno 36 3 3 2" xfId="3313"/>
    <cellStyle name="Navadno 36 3 3 3" xfId="3314"/>
    <cellStyle name="Navadno 36 3 4" xfId="3312"/>
    <cellStyle name="Navadno 36 3 5" xfId="9410"/>
    <cellStyle name="Navadno 36 4" xfId="8174"/>
    <cellStyle name="Navadno 36 5" xfId="12220"/>
    <cellStyle name="Navadno 37" xfId="5199"/>
    <cellStyle name="Navadno 37 2" xfId="443"/>
    <cellStyle name="Navadno 37 2 2" xfId="1440"/>
    <cellStyle name="Navadno 37 2 3" xfId="1441"/>
    <cellStyle name="Navadno 37 2 3 2" xfId="3316"/>
    <cellStyle name="Navadno 37 2 3 3" xfId="3317"/>
    <cellStyle name="Navadno 37 2 4" xfId="3315"/>
    <cellStyle name="Navadno 37 2 5" xfId="9657"/>
    <cellStyle name="Navadno 37 3" xfId="444"/>
    <cellStyle name="Navadno 37 3 2" xfId="1442"/>
    <cellStyle name="Navadno 37 3 3" xfId="1443"/>
    <cellStyle name="Navadno 37 3 3 2" xfId="3319"/>
    <cellStyle name="Navadno 37 3 3 3" xfId="3320"/>
    <cellStyle name="Navadno 37 3 4" xfId="3318"/>
    <cellStyle name="Navadno 37 4" xfId="9937"/>
    <cellStyle name="Navadno 38" xfId="5200"/>
    <cellStyle name="Navadno 38 2" xfId="445"/>
    <cellStyle name="Navadno 38 2 2" xfId="1444"/>
    <cellStyle name="Navadno 38 2 3" xfId="1445"/>
    <cellStyle name="Navadno 38 2 3 2" xfId="3322"/>
    <cellStyle name="Navadno 38 2 3 3" xfId="3323"/>
    <cellStyle name="Navadno 38 2 4" xfId="3321"/>
    <cellStyle name="Navadno 38 2 5" xfId="9634"/>
    <cellStyle name="Navadno 38 3" xfId="446"/>
    <cellStyle name="Navadno 38 3 2" xfId="1446"/>
    <cellStyle name="Navadno 38 3 3" xfId="1447"/>
    <cellStyle name="Navadno 38 3 3 2" xfId="3325"/>
    <cellStyle name="Navadno 38 3 3 3" xfId="3326"/>
    <cellStyle name="Navadno 38 3 4" xfId="3324"/>
    <cellStyle name="Navadno 38 4" xfId="9969"/>
    <cellStyle name="Navadno 39" xfId="5268"/>
    <cellStyle name="Navadno 39 2" xfId="447"/>
    <cellStyle name="Navadno 39 2 2" xfId="1448"/>
    <cellStyle name="Navadno 39 2 3" xfId="1449"/>
    <cellStyle name="Navadno 39 2 3 2" xfId="3328"/>
    <cellStyle name="Navadno 39 2 3 3" xfId="3329"/>
    <cellStyle name="Navadno 39 2 4" xfId="3327"/>
    <cellStyle name="Navadno 39 2 5" xfId="8077"/>
    <cellStyle name="Navadno 39 3" xfId="448"/>
    <cellStyle name="Navadno 39 3 2" xfId="1450"/>
    <cellStyle name="Navadno 39 3 3" xfId="1451"/>
    <cellStyle name="Navadno 39 3 3 2" xfId="3331"/>
    <cellStyle name="Navadno 39 3 3 3" xfId="3332"/>
    <cellStyle name="Navadno 39 3 4" xfId="3330"/>
    <cellStyle name="Navadno 39 4" xfId="9621"/>
    <cellStyle name="Navadno 4" xfId="449"/>
    <cellStyle name="Navadno 4 10" xfId="1452"/>
    <cellStyle name="Navadno 4 10 2" xfId="3334"/>
    <cellStyle name="Navadno 4 10 2 2" xfId="7610"/>
    <cellStyle name="Navadno 4 10 2 3" xfId="8391"/>
    <cellStyle name="Navadno 4 10 3" xfId="12429"/>
    <cellStyle name="Navadno 4 10 3 2" xfId="9006"/>
    <cellStyle name="Navadno 4 10 4" xfId="7627"/>
    <cellStyle name="Navadno 4 10 5" xfId="9350"/>
    <cellStyle name="Navadno 4 11" xfId="1453"/>
    <cellStyle name="Navadno 4 11 2" xfId="3335"/>
    <cellStyle name="Navadno 4 11 3" xfId="3336"/>
    <cellStyle name="Navadno 4 11 3 2" xfId="3337"/>
    <cellStyle name="Navadno 4 12" xfId="3338"/>
    <cellStyle name="Navadno 4 12 2" xfId="5893"/>
    <cellStyle name="Navadno 4 12 2 2" xfId="12101"/>
    <cellStyle name="Navadno 4 12 3" xfId="7742"/>
    <cellStyle name="Navadno 4 13" xfId="3339"/>
    <cellStyle name="Navadno 4 13 2" xfId="8048"/>
    <cellStyle name="Navadno 4 14" xfId="3333"/>
    <cellStyle name="Navadno 4 14 2" xfId="9846"/>
    <cellStyle name="Navadno 4 15" xfId="5568"/>
    <cellStyle name="Navadno 4 16" xfId="5618"/>
    <cellStyle name="Navadno 4 17" xfId="6113"/>
    <cellStyle name="Navadno 4 17 2" xfId="6737"/>
    <cellStyle name="Navadno 4 2" xfId="450"/>
    <cellStyle name="Navadno 4 2 10" xfId="7728"/>
    <cellStyle name="Navadno 4 2 11" xfId="12031"/>
    <cellStyle name="Navadno 4 2 2" xfId="1454"/>
    <cellStyle name="Navadno 4 2 2 2" xfId="8425"/>
    <cellStyle name="Navadno 4 2 2 2 2" xfId="11740"/>
    <cellStyle name="Navadno 4 2 2 2 2 2" xfId="7658"/>
    <cellStyle name="Navadno 4 2 2 2 2 2 2" xfId="11763"/>
    <cellStyle name="Navadno 4 2 2 2 2 2 2 2" xfId="8088"/>
    <cellStyle name="Navadno 4 2 2 2 2 2 2 2 2" xfId="8341"/>
    <cellStyle name="Navadno 4 2 2 2 2 2 2 3" xfId="9385"/>
    <cellStyle name="Navadno 4 2 2 2 2 2 2 3 2" xfId="12287"/>
    <cellStyle name="Navadno 4 2 2 2 2 2 2 4" xfId="8682"/>
    <cellStyle name="Navadno 4 2 2 2 2 2 3" xfId="9316"/>
    <cellStyle name="Navadno 4 2 2 2 2 2 3 2" xfId="9597"/>
    <cellStyle name="Navadno 4 2 2 2 2 2 4" xfId="8850"/>
    <cellStyle name="Navadno 4 2 2 2 2 2 4 2" xfId="8589"/>
    <cellStyle name="Navadno 4 2 2 2 2 2 5" xfId="7944"/>
    <cellStyle name="Navadno 4 2 2 2 2 3" xfId="9337"/>
    <cellStyle name="Navadno 4 2 2 2 2 3 2" xfId="8868"/>
    <cellStyle name="Navadno 4 2 2 2 2 3 2 2" xfId="12136"/>
    <cellStyle name="Navadno 4 2 2 2 2 3 3" xfId="9613"/>
    <cellStyle name="Navadno 4 2 2 2 2 3 3 2" xfId="8521"/>
    <cellStyle name="Navadno 4 2 2 2 2 3 4" xfId="9715"/>
    <cellStyle name="Navadno 4 2 2 2 2 4" xfId="9955"/>
    <cellStyle name="Navadno 4 2 2 2 2 4 2" xfId="9004"/>
    <cellStyle name="Navadno 4 2 2 2 2 5" xfId="9789"/>
    <cellStyle name="Navadno 4 2 2 2 2 5 2" xfId="9210"/>
    <cellStyle name="Navadno 4 2 2 2 2 6" xfId="8281"/>
    <cellStyle name="Navadno 4 2 2 2 3" xfId="9052"/>
    <cellStyle name="Navadno 4 2 2 2 3 2" xfId="9967"/>
    <cellStyle name="Navadno 4 2 2 2 3 2 2" xfId="9301"/>
    <cellStyle name="Navadno 4 2 2 2 3 2 2 2" xfId="12100"/>
    <cellStyle name="Navadno 4 2 2 2 3 2 3" xfId="9771"/>
    <cellStyle name="Navadno 4 2 2 2 3 2 3 2" xfId="8904"/>
    <cellStyle name="Navadno 4 2 2 2 3 2 4" xfId="9227"/>
    <cellStyle name="Navadno 4 2 2 2 3 3" xfId="11775"/>
    <cellStyle name="Navadno 4 2 2 2 3 3 2" xfId="8105"/>
    <cellStyle name="Navadno 4 2 2 2 3 4" xfId="9437"/>
    <cellStyle name="Navadno 4 2 2 2 3 4 2" xfId="11987"/>
    <cellStyle name="Navadno 4 2 2 2 3 5" xfId="8681"/>
    <cellStyle name="Navadno 4 2 2 2 4" xfId="11801"/>
    <cellStyle name="Navadno 4 2 2 2 4 2" xfId="7981"/>
    <cellStyle name="Navadno 4 2 2 2 4 2 2" xfId="8663"/>
    <cellStyle name="Navadno 4 2 2 2 4 3" xfId="8564"/>
    <cellStyle name="Navadno 4 2 2 2 4 3 2" xfId="7688"/>
    <cellStyle name="Navadno 4 2 2 2 4 4" xfId="9117"/>
    <cellStyle name="Navadno 4 2 2 2 5" xfId="9324"/>
    <cellStyle name="Navadno 4 2 2 2 5 2" xfId="7615"/>
    <cellStyle name="Navadno 4 2 2 2 6" xfId="9568"/>
    <cellStyle name="Navadno 4 2 2 2 6 2" xfId="7703"/>
    <cellStyle name="Navadno 4 2 2 2 7" xfId="9244"/>
    <cellStyle name="Navadno 4 2 2 2_Podatki o svetilkah" xfId="11726"/>
    <cellStyle name="Navadno 4 2 2 3" xfId="9153"/>
    <cellStyle name="Navadno 4 2 2 3 2" xfId="8025"/>
    <cellStyle name="Navadno 4 2 2 3 2 2" xfId="11737"/>
    <cellStyle name="Navadno 4 2 2 3 2 2 2" xfId="12008"/>
    <cellStyle name="Navadno 4 2 2 3 2 2 2 2" xfId="7583"/>
    <cellStyle name="Navadno 4 2 2 3 2 2 3" xfId="8972"/>
    <cellStyle name="Navadno 4 2 2 3 2 2 3 2" xfId="9198"/>
    <cellStyle name="Navadno 4 2 2 3 2 2 4" xfId="9247"/>
    <cellStyle name="Navadno 4 2 2 3 2 3" xfId="8019"/>
    <cellStyle name="Navadno 4 2 2 3 2 3 2" xfId="11888"/>
    <cellStyle name="Navadno 4 2 2 3 2 4" xfId="7959"/>
    <cellStyle name="Navadno 4 2 2 3 2 4 2" xfId="9563"/>
    <cellStyle name="Navadno 4 2 2 3 2 5" xfId="8798"/>
    <cellStyle name="Navadno 4 2 2 3 3" xfId="7905"/>
    <cellStyle name="Navadno 4 2 2 3 3 2" xfId="8389"/>
    <cellStyle name="Navadno 4 2 2 3 3 2 2" xfId="7786"/>
    <cellStyle name="Navadno 4 2 2 3 3 3" xfId="9673"/>
    <cellStyle name="Navadno 4 2 2 3 3 3 2" xfId="11915"/>
    <cellStyle name="Navadno 4 2 2 3 3 4" xfId="7635"/>
    <cellStyle name="Navadno 4 2 2 3 4" xfId="9981"/>
    <cellStyle name="Navadno 4 2 2 3 4 2" xfId="7711"/>
    <cellStyle name="Navadno 4 2 2 3 5" xfId="9817"/>
    <cellStyle name="Navadno 4 2 2 3 5 2" xfId="12178"/>
    <cellStyle name="Navadno 4 2 2 3 6" xfId="12128"/>
    <cellStyle name="Navadno 4 2 2 4" xfId="9637"/>
    <cellStyle name="Navadno 4 2 2 4 2" xfId="9336"/>
    <cellStyle name="Navadno 4 2 2 4 2 2" xfId="9881"/>
    <cellStyle name="Navadno 4 2 2 4 2 2 2" xfId="9582"/>
    <cellStyle name="Navadno 4 2 2 4 2 3" xfId="11800"/>
    <cellStyle name="Navadno 4 2 2 4 2 3 2" xfId="8165"/>
    <cellStyle name="Navadno 4 2 2 4 2 4" xfId="7622"/>
    <cellStyle name="Navadno 4 2 2 4 3" xfId="11702"/>
    <cellStyle name="Navadno 4 2 2 4 3 2" xfId="8948"/>
    <cellStyle name="Navadno 4 2 2 4 4" xfId="8378"/>
    <cellStyle name="Navadno 4 2 2 4 4 2" xfId="8522"/>
    <cellStyle name="Navadno 4 2 2 4 5" xfId="11839"/>
    <cellStyle name="Navadno 4 2 2 5" xfId="11692"/>
    <cellStyle name="Navadno 4 2 2 5 2" xfId="12427"/>
    <cellStyle name="Navadno 4 2 2 5 2 2" xfId="8763"/>
    <cellStyle name="Navadno 4 2 2 5 3" xfId="8718"/>
    <cellStyle name="Navadno 4 2 2 5 3 2" xfId="8906"/>
    <cellStyle name="Navadno 4 2 2 5 4" xfId="8780"/>
    <cellStyle name="Navadno 4 2 2 6" xfId="8493"/>
    <cellStyle name="Navadno 4 2 2 6 2" xfId="12092"/>
    <cellStyle name="Navadno 4 2 2 7" xfId="8377"/>
    <cellStyle name="Navadno 4 2 2 7 2" xfId="12294"/>
    <cellStyle name="Navadno 4 2 2 8" xfId="9243"/>
    <cellStyle name="Navadno 4 2 2 9" xfId="9970"/>
    <cellStyle name="Navadno 4 2 2_Podatki o svetilkah" xfId="12332"/>
    <cellStyle name="Navadno 4 2 3" xfId="1455"/>
    <cellStyle name="Navadno 4 2 3 2" xfId="9370"/>
    <cellStyle name="Navadno 4 2 3 2 2" xfId="12111"/>
    <cellStyle name="Navadno 4 2 3 2 2 2" xfId="7660"/>
    <cellStyle name="Navadno 4 2 3 2 2 2 2" xfId="9332"/>
    <cellStyle name="Navadno 4 2 3 2 2 2 2 2" xfId="12370"/>
    <cellStyle name="Navadno 4 2 3 2 2 2 2 2 2" xfId="12259"/>
    <cellStyle name="Navadno 4 2 3 2 2 2 2 3" xfId="8847"/>
    <cellStyle name="Navadno 4 2 3 2 2 2 2 3 2" xfId="8903"/>
    <cellStyle name="Navadno 4 2 3 2 2 2 2 4" xfId="8354"/>
    <cellStyle name="Navadno 4 2 3 2 2 2 3" xfId="12426"/>
    <cellStyle name="Navadno 4 2 3 2 2 2 3 2" xfId="7708"/>
    <cellStyle name="Navadno 4 2 3 2 2 2 4" xfId="8535"/>
    <cellStyle name="Navadno 4 2 3 2 2 2 4 2" xfId="7602"/>
    <cellStyle name="Navadno 4 2 3 2 2 2 5" xfId="7628"/>
    <cellStyle name="Navadno 4 2 3 2 2 3" xfId="12231"/>
    <cellStyle name="Navadno 4 2 3 2 2 3 2" xfId="9305"/>
    <cellStyle name="Navadno 4 2 3 2 2 3 2 2" xfId="9724"/>
    <cellStyle name="Navadno 4 2 3 2 2 3 3" xfId="8846"/>
    <cellStyle name="Navadno 4 2 3 2 2 3 3 2" xfId="9199"/>
    <cellStyle name="Navadno 4 2 3 2 2 3 4" xfId="8353"/>
    <cellStyle name="Navadno 4 2 3 2 2 4" xfId="11937"/>
    <cellStyle name="Navadno 4 2 3 2 2 4 2" xfId="7710"/>
    <cellStyle name="Navadno 4 2 3 2 2 5" xfId="8985"/>
    <cellStyle name="Navadno 4 2 3 2 2 5 2" xfId="7604"/>
    <cellStyle name="Navadno 4 2 3 2 2 6" xfId="11892"/>
    <cellStyle name="Navadno 4 2 3 2 3" xfId="9932"/>
    <cellStyle name="Navadno 4 2 3 2 3 2" xfId="11754"/>
    <cellStyle name="Navadno 4 2 3 2 3 2 2" xfId="12388"/>
    <cellStyle name="Navadno 4 2 3 2 3 2 2 2" xfId="8002"/>
    <cellStyle name="Navadno 4 2 3 2 3 2 3" xfId="7931"/>
    <cellStyle name="Navadno 4 2 3 2 3 2 3 2" xfId="7769"/>
    <cellStyle name="Navadno 4 2 3 2 3 2 4" xfId="9234"/>
    <cellStyle name="Navadno 4 2 3 2 3 3" xfId="11691"/>
    <cellStyle name="Navadno 4 2 3 2 3 3 2" xfId="11956"/>
    <cellStyle name="Navadno 4 2 3 2 3 4" xfId="8918"/>
    <cellStyle name="Navadno 4 2 3 2 3 4 2" xfId="7774"/>
    <cellStyle name="Navadno 4 2 3 2 3 5" xfId="8051"/>
    <cellStyle name="Navadno 4 2 3 2 4" xfId="8407"/>
    <cellStyle name="Navadno 4 2 3 2 4 2" xfId="9313"/>
    <cellStyle name="Navadno 4 2 3 2 4 2 2" xfId="7705"/>
    <cellStyle name="Navadno 4 2 3 2 4 3" xfId="8996"/>
    <cellStyle name="Navadno 4 2 3 2 4 3 2" xfId="7759"/>
    <cellStyle name="Navadno 4 2 3 2 4 4" xfId="8794"/>
    <cellStyle name="Navadno 4 2 3 2 5" xfId="12320"/>
    <cellStyle name="Navadno 4 2 3 2 5 2" xfId="12157"/>
    <cellStyle name="Navadno 4 2 3 2 6" xfId="8515"/>
    <cellStyle name="Navadno 4 2 3 2 6 2" xfId="8636"/>
    <cellStyle name="Navadno 4 2 3 2 7" xfId="8686"/>
    <cellStyle name="Navadno 4 2 3 2_Podatki o svetilkah" xfId="11693"/>
    <cellStyle name="Navadno 4 2 3 3" xfId="9154"/>
    <cellStyle name="Navadno 4 2 3 3 2" xfId="9927"/>
    <cellStyle name="Navadno 4 2 3 3 2 2" xfId="12414"/>
    <cellStyle name="Navadno 4 2 3 3 2 2 2" xfId="11878"/>
    <cellStyle name="Navadno 4 2 3 3 2 2 2 2" xfId="12151"/>
    <cellStyle name="Navadno 4 2 3 3 2 2 3" xfId="8917"/>
    <cellStyle name="Navadno 4 2 3 3 2 2 3 2" xfId="9722"/>
    <cellStyle name="Navadno 4 2 3 3 2 2 4" xfId="7717"/>
    <cellStyle name="Navadno 4 2 3 3 2 3" xfId="12279"/>
    <cellStyle name="Navadno 4 2 3 3 2 3 2" xfId="8518"/>
    <cellStyle name="Navadno 4 2 3 3 2 4" xfId="8451"/>
    <cellStyle name="Navadno 4 2 3 3 2 4 2" xfId="9836"/>
    <cellStyle name="Navadno 4 2 3 3 2 5" xfId="8773"/>
    <cellStyle name="Navadno 4 2 3 3 3" xfId="9589"/>
    <cellStyle name="Navadno 4 2 3 3 3 2" xfId="8866"/>
    <cellStyle name="Navadno 4 2 3 3 3 2 2" xfId="9433"/>
    <cellStyle name="Navadno 4 2 3 3 3 3" xfId="7762"/>
    <cellStyle name="Navadno 4 2 3 3 3 3 2" xfId="8572"/>
    <cellStyle name="Navadno 4 2 3 3 3 4" xfId="9030"/>
    <cellStyle name="Navadno 4 2 3 3 4" xfId="9147"/>
    <cellStyle name="Navadno 4 2 3 3 4 2" xfId="8669"/>
    <cellStyle name="Navadno 4 2 3 3 5" xfId="9046"/>
    <cellStyle name="Navadno 4 2 3 3 5 2" xfId="7696"/>
    <cellStyle name="Navadno 4 2 3 3 6" xfId="8042"/>
    <cellStyle name="Navadno 4 2 3 4" xfId="12168"/>
    <cellStyle name="Navadno 4 2 3 4 2" xfId="8299"/>
    <cellStyle name="Navadno 4 2 3 4 2 2" xfId="9849"/>
    <cellStyle name="Navadno 4 2 3 4 2 2 2" xfId="9217"/>
    <cellStyle name="Navadno 4 2 3 4 2 3" xfId="8980"/>
    <cellStyle name="Navadno 4 2 3 4 2 3 2" xfId="12124"/>
    <cellStyle name="Navadno 4 2 3 4 2 4" xfId="9605"/>
    <cellStyle name="Navadno 4 2 3 4 3" xfId="12358"/>
    <cellStyle name="Navadno 4 2 3 4 3 2" xfId="11863"/>
    <cellStyle name="Navadno 4 2 3 4 4" xfId="9439"/>
    <cellStyle name="Navadno 4 2 3 4 4 2" xfId="11866"/>
    <cellStyle name="Navadno 4 2 3 4 5" xfId="7718"/>
    <cellStyle name="Navadno 4 2 3 5" xfId="11979"/>
    <cellStyle name="Navadno 4 2 3 5 2" xfId="11718"/>
    <cellStyle name="Navadno 4 2 3 5 2 2" xfId="12097"/>
    <cellStyle name="Navadno 4 2 3 5 3" xfId="8577"/>
    <cellStyle name="Navadno 4 2 3 5 3 2" xfId="9402"/>
    <cellStyle name="Navadno 4 2 3 5 4" xfId="8004"/>
    <cellStyle name="Navadno 4 2 3 6" xfId="9320"/>
    <cellStyle name="Navadno 4 2 3 6 2" xfId="8009"/>
    <cellStyle name="Navadno 4 2 3 7" xfId="8450"/>
    <cellStyle name="Navadno 4 2 3 7 2" xfId="8658"/>
    <cellStyle name="Navadno 4 2 3 8" xfId="8782"/>
    <cellStyle name="Navadno 4 2 3 9" xfId="7910"/>
    <cellStyle name="Navadno 4 2 3_Podatki o svetilkah" xfId="7913"/>
    <cellStyle name="Navadno 4 2 4" xfId="1456"/>
    <cellStyle name="Navadno 4 2 4 2" xfId="3341"/>
    <cellStyle name="Navadno 4 2 4 2 2" xfId="9355"/>
    <cellStyle name="Navadno 4 2 4 2 2 2" xfId="12033"/>
    <cellStyle name="Navadno 4 2 4 2 2 2 2" xfId="9640"/>
    <cellStyle name="Navadno 4 2 4 2 2 2 2 2" xfId="9583"/>
    <cellStyle name="Navadno 4 2 4 2 2 2 3" xfId="8879"/>
    <cellStyle name="Navadno 4 2 4 2 2 2 3 2" xfId="9019"/>
    <cellStyle name="Navadno 4 2 4 2 2 2 4" xfId="9124"/>
    <cellStyle name="Navadno 4 2 4 2 2 3" xfId="9962"/>
    <cellStyle name="Navadno 4 2 4 2 2 3 2" xfId="9797"/>
    <cellStyle name="Navadno 4 2 4 2 2 4" xfId="11964"/>
    <cellStyle name="Navadno 4 2 4 2 2 4 2" xfId="8275"/>
    <cellStyle name="Navadno 4 2 4 2 2 5" xfId="8006"/>
    <cellStyle name="Navadno 4 2 4 2 3" xfId="9757"/>
    <cellStyle name="Navadno 4 2 4 2 3 2" xfId="9306"/>
    <cellStyle name="Navadno 4 2 4 2 3 2 2" xfId="7608"/>
    <cellStyle name="Navadno 4 2 4 2 3 3" xfId="8016"/>
    <cellStyle name="Navadno 4 2 4 2 3 3 2" xfId="9471"/>
    <cellStyle name="Navadno 4 2 4 2 3 4" xfId="8008"/>
    <cellStyle name="Navadno 4 2 4 2 4" xfId="8396"/>
    <cellStyle name="Navadno 4 2 4 2 4 2" xfId="12319"/>
    <cellStyle name="Navadno 4 2 4 2 5" xfId="7949"/>
    <cellStyle name="Navadno 4 2 4 2 5 2" xfId="12286"/>
    <cellStyle name="Navadno 4 2 4 2 6" xfId="7630"/>
    <cellStyle name="Navadno 4 2 4 2 7" xfId="9363"/>
    <cellStyle name="Navadno 4 2 4 3" xfId="3342"/>
    <cellStyle name="Navadno 4 2 4 3 2" xfId="11701"/>
    <cellStyle name="Navadno 4 2 4 3 2 2" xfId="8867"/>
    <cellStyle name="Navadno 4 2 4 3 2 2 2" xfId="9890"/>
    <cellStyle name="Navadno 4 2 4 3 2 3" xfId="8075"/>
    <cellStyle name="Navadno 4 2 4 3 2 3 2" xfId="8498"/>
    <cellStyle name="Navadno 4 2 4 3 2 4" xfId="12013"/>
    <cellStyle name="Navadno 4 2 4 3 3" xfId="12086"/>
    <cellStyle name="Navadno 4 2 4 3 3 2" xfId="9501"/>
    <cellStyle name="Navadno 4 2 4 3 4" xfId="9570"/>
    <cellStyle name="Navadno 4 2 4 3 4 2" xfId="8931"/>
    <cellStyle name="Navadno 4 2 4 3 5" xfId="8799"/>
    <cellStyle name="Navadno 4 2 4 3 6" xfId="9912"/>
    <cellStyle name="Navadno 4 2 4 4" xfId="7970"/>
    <cellStyle name="Navadno 4 2 4 4 2" xfId="11851"/>
    <cellStyle name="Navadno 4 2 4 4 2 2" xfId="8760"/>
    <cellStyle name="Navadno 4 2 4 4 3" xfId="9986"/>
    <cellStyle name="Navadno 4 2 4 4 3 2" xfId="11945"/>
    <cellStyle name="Navadno 4 2 4 4 4" xfId="8347"/>
    <cellStyle name="Navadno 4 2 4 5" xfId="9411"/>
    <cellStyle name="Navadno 4 2 4 5 2" xfId="8770"/>
    <cellStyle name="Navadno 4 2 4 6" xfId="8842"/>
    <cellStyle name="Navadno 4 2 4 6 2" xfId="12041"/>
    <cellStyle name="Navadno 4 2 4 7" xfId="11952"/>
    <cellStyle name="Navadno 4 2 4 8" xfId="9386"/>
    <cellStyle name="Navadno 4 2 4_Podatki o svetilkah" xfId="11700"/>
    <cellStyle name="Navadno 4 2 5" xfId="3340"/>
    <cellStyle name="Navadno 4 2 5 2" xfId="9033"/>
    <cellStyle name="Navadno 4 2 5 2 2" xfId="7977"/>
    <cellStyle name="Navadno 4 2 5 2 2 2" xfId="8091"/>
    <cellStyle name="Navadno 4 2 5 2 2 2 2" xfId="12293"/>
    <cellStyle name="Navadno 4 2 5 2 2 3" xfId="7741"/>
    <cellStyle name="Navadno 4 2 5 2 2 3 2" xfId="8200"/>
    <cellStyle name="Navadno 4 2 5 2 2 4" xfId="9132"/>
    <cellStyle name="Navadno 4 2 5 2 3" xfId="9987"/>
    <cellStyle name="Navadno 4 2 5 2 3 2" xfId="8995"/>
    <cellStyle name="Navadno 4 2 5 2 4" xfId="12148"/>
    <cellStyle name="Navadno 4 2 5 2 4 2" xfId="9596"/>
    <cellStyle name="Navadno 4 2 5 2 5" xfId="8036"/>
    <cellStyle name="Navadno 4 2 5 3" xfId="9344"/>
    <cellStyle name="Navadno 4 2 5 3 2" xfId="9929"/>
    <cellStyle name="Navadno 4 2 5 3 2 2" xfId="9548"/>
    <cellStyle name="Navadno 4 2 5 3 3" xfId="8843"/>
    <cellStyle name="Navadno 4 2 5 3 3 2" xfId="9712"/>
    <cellStyle name="Navadno 4 2 5 3 4" xfId="8039"/>
    <cellStyle name="Navadno 4 2 5 4" xfId="11742"/>
    <cellStyle name="Navadno 4 2 5 4 2" xfId="9102"/>
    <cellStyle name="Navadno 4 2 5 5" xfId="11817"/>
    <cellStyle name="Navadno 4 2 5 5 2" xfId="9590"/>
    <cellStyle name="Navadno 4 2 5 6" xfId="9131"/>
    <cellStyle name="Navadno 4 2 5 7" xfId="9364"/>
    <cellStyle name="Navadno 4 2 6" xfId="7049"/>
    <cellStyle name="Navadno 4 2 6 2" xfId="9875"/>
    <cellStyle name="Navadno 4 2 6 2 2" xfId="9380"/>
    <cellStyle name="Navadno 4 2 6 2 2 2" xfId="9882"/>
    <cellStyle name="Navadno 4 2 6 2 3" xfId="8376"/>
    <cellStyle name="Navadno 4 2 6 2 3 2" xfId="9680"/>
    <cellStyle name="Navadno 4 2 6 2 4" xfId="9598"/>
    <cellStyle name="Navadno 4 2 6 3" xfId="9318"/>
    <cellStyle name="Navadno 4 2 6 3 2" xfId="8114"/>
    <cellStyle name="Navadno 4 2 6 4" xfId="12232"/>
    <cellStyle name="Navadno 4 2 6 4 2" xfId="12076"/>
    <cellStyle name="Navadno 4 2 6 5" xfId="7724"/>
    <cellStyle name="Navadno 4 2 6 6" xfId="9359"/>
    <cellStyle name="Navadno 4 2 7" xfId="7753"/>
    <cellStyle name="Navadno 4 2 7 2" xfId="7653"/>
    <cellStyle name="Navadno 4 2 7 2 2" xfId="8765"/>
    <cellStyle name="Navadno 4 2 7 3" xfId="7896"/>
    <cellStyle name="Navadno 4 2 7 3 2" xfId="9499"/>
    <cellStyle name="Navadno 4 2 7 4" xfId="7633"/>
    <cellStyle name="Navadno 4 2 8" xfId="12062"/>
    <cellStyle name="Navadno 4 2 8 2" xfId="12040"/>
    <cellStyle name="Navadno 4 2 9" xfId="12255"/>
    <cellStyle name="Navadno 4 2 9 2" xfId="11895"/>
    <cellStyle name="Navadno 4 2_Podatki o svetilkah" xfId="9851"/>
    <cellStyle name="Navadno 4 3" xfId="451"/>
    <cellStyle name="Navadno 4 3 10" xfId="8050"/>
    <cellStyle name="Navadno 4 3 11" xfId="11827"/>
    <cellStyle name="Navadno 4 3 2" xfId="1457"/>
    <cellStyle name="Navadno 4 3 2 2" xfId="8720"/>
    <cellStyle name="Navadno 4 3 2 2 2" xfId="8432"/>
    <cellStyle name="Navadno 4 3 2 2 2 2" xfId="7978"/>
    <cellStyle name="Navadno 4 3 2 2 2 2 2" xfId="12304"/>
    <cellStyle name="Navadno 4 3 2 2 2 2 2 2" xfId="7747"/>
    <cellStyle name="Navadno 4 3 2 2 2 2 2 2 2" xfId="8340"/>
    <cellStyle name="Navadno 4 3 2 2 2 2 2 3" xfId="12328"/>
    <cellStyle name="Navadno 4 3 2 2 2 2 2 3 2" xfId="8741"/>
    <cellStyle name="Navadno 4 3 2 2 2 2 2 4" xfId="8635"/>
    <cellStyle name="Navadno 4 3 2 2 2 2 3" xfId="9314"/>
    <cellStyle name="Navadno 4 3 2 2 2 2 3 2" xfId="7611"/>
    <cellStyle name="Navadno 4 3 2 2 2 2 4" xfId="8840"/>
    <cellStyle name="Navadno 4 3 2 2 2 2 4 2" xfId="9652"/>
    <cellStyle name="Navadno 4 3 2 2 2 2 5" xfId="11872"/>
    <cellStyle name="Navadno 4 3 2 2 2 3" xfId="11741"/>
    <cellStyle name="Navadno 4 3 2 2 2 3 2" xfId="8296"/>
    <cellStyle name="Navadno 4 3 2 2 2 3 2 2" xfId="12243"/>
    <cellStyle name="Navadno 4 3 2 2 2 3 3" xfId="8074"/>
    <cellStyle name="Navadno 4 3 2 2 2 3 3 2" xfId="9497"/>
    <cellStyle name="Navadno 4 3 2 2 2 3 4" xfId="8971"/>
    <cellStyle name="Navadno 4 3 2 2 2 4" xfId="11907"/>
    <cellStyle name="Navadno 4 3 2 2 2 4 2" xfId="9502"/>
    <cellStyle name="Navadno 4 3 2 2 2 5" xfId="11804"/>
    <cellStyle name="Navadno 4 3 2 2 2 5 2" xfId="7694"/>
    <cellStyle name="Navadno 4 3 2 2 2 6" xfId="7890"/>
    <cellStyle name="Navadno 4 3 2 2 3" xfId="11758"/>
    <cellStyle name="Navadno 4 3 2 2 3 2" xfId="8715"/>
    <cellStyle name="Navadno 4 3 2 2 3 2 2" xfId="12198"/>
    <cellStyle name="Navadno 4 3 2 2 3 2 2 2" xfId="11894"/>
    <cellStyle name="Navadno 4 3 2 2 3 2 3" xfId="9961"/>
    <cellStyle name="Navadno 4 3 2 2 3 2 3 2" xfId="9728"/>
    <cellStyle name="Navadno 4 3 2 2 3 2 4" xfId="8351"/>
    <cellStyle name="Navadno 4 3 2 2 3 3" xfId="9392"/>
    <cellStyle name="Navadno 4 3 2 2 3 3 2" xfId="9895"/>
    <cellStyle name="Navadno 4 3 2 2 3 4" xfId="7740"/>
    <cellStyle name="Navadno 4 3 2 2 3 4 2" xfId="8749"/>
    <cellStyle name="Navadno 4 3 2 2 3 5" xfId="12082"/>
    <cellStyle name="Navadno 4 3 2 2 4" xfId="7906"/>
    <cellStyle name="Navadno 4 3 2 2 4 2" xfId="8554"/>
    <cellStyle name="Navadno 4 3 2 2 4 2 2" xfId="9108"/>
    <cellStyle name="Navadno 4 3 2 2 4 3" xfId="8848"/>
    <cellStyle name="Navadno 4 3 2 2 4 3 2" xfId="9547"/>
    <cellStyle name="Navadno 4 3 2 2 4 4" xfId="12311"/>
    <cellStyle name="Navadno 4 3 2 2 5" xfId="8434"/>
    <cellStyle name="Navadno 4 3 2 2 5 2" xfId="8672"/>
    <cellStyle name="Navadno 4 3 2 2 6" xfId="9611"/>
    <cellStyle name="Navadno 4 3 2 2 6 2" xfId="11841"/>
    <cellStyle name="Navadno 4 3 2 2 7" xfId="9908"/>
    <cellStyle name="Navadno 4 3 2 2_Podatki o svetilkah" xfId="12406"/>
    <cellStyle name="Navadno 4 3 2 3" xfId="8719"/>
    <cellStyle name="Navadno 4 3 2 3 2" xfId="11961"/>
    <cellStyle name="Navadno 4 3 2 3 2 2" xfId="12345"/>
    <cellStyle name="Navadno 4 3 2 3 2 2 2" xfId="9298"/>
    <cellStyle name="Navadno 4 3 2 3 2 2 2 2" xfId="8633"/>
    <cellStyle name="Navadno 4 3 2 3 2 2 3" xfId="7946"/>
    <cellStyle name="Navadno 4 3 2 3 2 2 3 2" xfId="7685"/>
    <cellStyle name="Navadno 4 3 2 3 2 2 4" xfId="12177"/>
    <cellStyle name="Navadno 4 3 2 3 2 3" xfId="9737"/>
    <cellStyle name="Navadno 4 3 2 3 2 3 2" xfId="9564"/>
    <cellStyle name="Navadno 4 3 2 3 2 4" xfId="9745"/>
    <cellStyle name="Navadno 4 3 2 3 2 4 2" xfId="8969"/>
    <cellStyle name="Navadno 4 3 2 3 2 5" xfId="8627"/>
    <cellStyle name="Navadno 4 3 2 3 3" xfId="11837"/>
    <cellStyle name="Navadno 4 3 2 3 3 2" xfId="12254"/>
    <cellStyle name="Navadno 4 3 2 3 3 2 2" xfId="9662"/>
    <cellStyle name="Navadno 4 3 2 3 3 3" xfId="12335"/>
    <cellStyle name="Navadno 4 3 2 3 3 3 2" xfId="12042"/>
    <cellStyle name="Navadno 4 3 2 3 3 4" xfId="8679"/>
    <cellStyle name="Navadno 4 3 2 3 4" xfId="11790"/>
    <cellStyle name="Navadno 4 3 2 3 4 2" xfId="8345"/>
    <cellStyle name="Navadno 4 3 2 3 5" xfId="9873"/>
    <cellStyle name="Navadno 4 3 2 3 5 2" xfId="9907"/>
    <cellStyle name="Navadno 4 3 2 3 6" xfId="8287"/>
    <cellStyle name="Navadno 4 3 2 4" xfId="9032"/>
    <cellStyle name="Navadno 4 3 2 4 2" xfId="8716"/>
    <cellStyle name="Navadno 4 3 2 4 2 2" xfId="7966"/>
    <cellStyle name="Navadno 4 3 2 4 2 2 2" xfId="8994"/>
    <cellStyle name="Navadno 4 3 2 4 2 3" xfId="12149"/>
    <cellStyle name="Navadno 4 3 2 4 2 3 2" xfId="8875"/>
    <cellStyle name="Navadno 4 3 2 4 2 4" xfId="7716"/>
    <cellStyle name="Navadno 4 3 2 4 3" xfId="12379"/>
    <cellStyle name="Navadno 4 3 2 4 3 2" xfId="7760"/>
    <cellStyle name="Navadno 4 3 2 4 4" xfId="9273"/>
    <cellStyle name="Navadno 4 3 2 4 4 2" xfId="9498"/>
    <cellStyle name="Navadno 4 3 2 4 5" xfId="9245"/>
    <cellStyle name="Navadno 4 3 2 5" xfId="12193"/>
    <cellStyle name="Navadno 4 3 2 5 2" xfId="11748"/>
    <cellStyle name="Navadno 4 3 2 5 2 2" xfId="12182"/>
    <cellStyle name="Navadno 4 3 2 5 3" xfId="12256"/>
    <cellStyle name="Navadno 4 3 2 5 3 2" xfId="9444"/>
    <cellStyle name="Navadno 4 3 2 5 4" xfId="9602"/>
    <cellStyle name="Navadno 4 3 2 6" xfId="9698"/>
    <cellStyle name="Navadno 4 3 2 6 2" xfId="8543"/>
    <cellStyle name="Navadno 4 3 2 7" xfId="8014"/>
    <cellStyle name="Navadno 4 3 2 7 2" xfId="11865"/>
    <cellStyle name="Navadno 4 3 2 8" xfId="9870"/>
    <cellStyle name="Navadno 4 3 2 9" xfId="12346"/>
    <cellStyle name="Navadno 4 3 2_Podatki o svetilkah" xfId="8418"/>
    <cellStyle name="Navadno 4 3 3" xfId="1458"/>
    <cellStyle name="Navadno 4 3 3 2" xfId="3344"/>
    <cellStyle name="Navadno 4 3 3 2 2" xfId="11959"/>
    <cellStyle name="Navadno 4 3 3 2 2 2" xfId="8411"/>
    <cellStyle name="Navadno 4 3 3 2 2 2 2" xfId="12196"/>
    <cellStyle name="Navadno 4 3 3 2 2 2 2 2" xfId="8089"/>
    <cellStyle name="Navadno 4 3 3 2 2 2 2 2 2" xfId="7886"/>
    <cellStyle name="Navadno 4 3 3 2 2 2 2 3" xfId="11960"/>
    <cellStyle name="Navadno 4 3 3 2 2 2 2 3 2" xfId="9443"/>
    <cellStyle name="Navadno 4 3 3 2 2 2 2 4" xfId="8047"/>
    <cellStyle name="Navadno 4 3 3 2 2 2 3" xfId="9317"/>
    <cellStyle name="Navadno 4 3 3 2 2 2 3 2" xfId="7714"/>
    <cellStyle name="Navadno 4 3 3 2 2 2 4" xfId="9282"/>
    <cellStyle name="Navadno 4 3 3 2 2 2 4 2" xfId="8593"/>
    <cellStyle name="Navadno 4 3 3 2 2 2 5" xfId="9114"/>
    <cellStyle name="Navadno 4 3 3 2 2 3" xfId="12252"/>
    <cellStyle name="Navadno 4 3 3 2 2 3 2" xfId="9304"/>
    <cellStyle name="Navadno 4 3 3 2 2 3 2 2" xfId="9654"/>
    <cellStyle name="Navadno 4 3 3 2 2 3 3" xfId="11794"/>
    <cellStyle name="Navadno 4 3 3 2 2 3 3 2" xfId="8743"/>
    <cellStyle name="Navadno 4 3 3 2 2 3 4" xfId="8046"/>
    <cellStyle name="Navadno 4 3 3 2 2 4" xfId="12113"/>
    <cellStyle name="Navadno 4 3 3 2 2 4 2" xfId="11893"/>
    <cellStyle name="Navadno 4 3 3 2 2 5" xfId="9284"/>
    <cellStyle name="Navadno 4 3 3 2 2 5 2" xfId="12102"/>
    <cellStyle name="Navadno 4 3 3 2 2 6" xfId="8685"/>
    <cellStyle name="Navadno 4 3 3 2 3" xfId="11875"/>
    <cellStyle name="Navadno 4 3 3 2 3 2" xfId="9980"/>
    <cellStyle name="Navadno 4 3 3 2 3 2 2" xfId="9617"/>
    <cellStyle name="Navadno 4 3 3 2 3 2 2 2" xfId="12266"/>
    <cellStyle name="Navadno 4 3 3 2 3 2 3" xfId="11721"/>
    <cellStyle name="Navadno 4 3 3 2 3 2 3 2" xfId="9020"/>
    <cellStyle name="Navadno 4 3 3 2 3 2 4" xfId="8542"/>
    <cellStyle name="Navadno 4 3 3 2 3 3" xfId="9618"/>
    <cellStyle name="Navadno 4 3 3 2 3 3 2" xfId="7803"/>
    <cellStyle name="Navadno 4 3 3 2 3 4" xfId="8073"/>
    <cellStyle name="Navadno 4 3 3 2 3 4 2" xfId="12268"/>
    <cellStyle name="Navadno 4 3 3 2 3 5" xfId="9249"/>
    <cellStyle name="Navadno 4 3 3 2 4" xfId="12230"/>
    <cellStyle name="Navadno 4 3 3 2 4 2" xfId="12061"/>
    <cellStyle name="Navadno 4 3 3 2 4 2 2" xfId="7704"/>
    <cellStyle name="Navadno 4 3 3 2 4 3" xfId="8072"/>
    <cellStyle name="Navadno 4 3 3 2 4 3 2" xfId="8744"/>
    <cellStyle name="Navadno 4 3 3 2 4 4" xfId="8017"/>
    <cellStyle name="Navadno 4 3 3 2 5" xfId="9645"/>
    <cellStyle name="Navadno 4 3 3 2 5 2" xfId="12264"/>
    <cellStyle name="Navadno 4 3 3 2 6" xfId="7739"/>
    <cellStyle name="Navadno 4 3 3 2 6 2" xfId="12023"/>
    <cellStyle name="Navadno 4 3 3 2 7" xfId="8677"/>
    <cellStyle name="Navadno 4 3 3 2 8" xfId="12381"/>
    <cellStyle name="Navadno 4 3 3 2_Podatki o svetilkah" xfId="12303"/>
    <cellStyle name="Navadno 4 3 3 3" xfId="3345"/>
    <cellStyle name="Navadno 4 3 3 3 2" xfId="12169"/>
    <cellStyle name="Navadno 4 3 3 3 2 2" xfId="9394"/>
    <cellStyle name="Navadno 4 3 3 3 2 2 2" xfId="8865"/>
    <cellStyle name="Navadno 4 3 3 3 2 2 2 2" xfId="11994"/>
    <cellStyle name="Navadno 4 3 3 3 2 2 3" xfId="9142"/>
    <cellStyle name="Navadno 4 3 3 3 2 2 3 2" xfId="8559"/>
    <cellStyle name="Navadno 4 3 3 3 2 2 4" xfId="9231"/>
    <cellStyle name="Navadno 4 3 3 3 2 3" xfId="9975"/>
    <cellStyle name="Navadno 4 3 3 3 2 3 2" xfId="9776"/>
    <cellStyle name="Navadno 4 3 3 3 2 4" xfId="9612"/>
    <cellStyle name="Navadno 4 3 3 3 2 4 2" xfId="8148"/>
    <cellStyle name="Navadno 4 3 3 3 2 5" xfId="11968"/>
    <cellStyle name="Navadno 4 3 3 3 3" xfId="9343"/>
    <cellStyle name="Navadno 4 3 3 3 3 2" xfId="12147"/>
    <cellStyle name="Navadno 4 3 3 3 3 2 2" xfId="12130"/>
    <cellStyle name="Navadno 4 3 3 3 3 3" xfId="11771"/>
    <cellStyle name="Navadno 4 3 3 3 3 3 2" xfId="9204"/>
    <cellStyle name="Navadno 4 3 3 3 3 4" xfId="8776"/>
    <cellStyle name="Navadno 4 3 3 3 4" xfId="12221"/>
    <cellStyle name="Navadno 4 3 3 3 4 2" xfId="11924"/>
    <cellStyle name="Navadno 4 3 3 3 5" xfId="8841"/>
    <cellStyle name="Navadno 4 3 3 3 5 2" xfId="12093"/>
    <cellStyle name="Navadno 4 3 3 3 6" xfId="8352"/>
    <cellStyle name="Navadno 4 3 3 3 7" xfId="9936"/>
    <cellStyle name="Navadno 4 3 3 4" xfId="8414"/>
    <cellStyle name="Navadno 4 3 3 4 2" xfId="8298"/>
    <cellStyle name="Navadno 4 3 3 4 2 2" xfId="8503"/>
    <cellStyle name="Navadno 4 3 3 4 2 2 2" xfId="8661"/>
    <cellStyle name="Navadno 4 3 3 4 2 3" xfId="9140"/>
    <cellStyle name="Navadno 4 3 3 4 2 3 2" xfId="12313"/>
    <cellStyle name="Navadno 4 3 3 4 2 4" xfId="12019"/>
    <cellStyle name="Navadno 4 3 3 4 3" xfId="9644"/>
    <cellStyle name="Navadno 4 3 3 4 3 2" xfId="8666"/>
    <cellStyle name="Navadno 4 3 3 4 4" xfId="9283"/>
    <cellStyle name="Navadno 4 3 3 4 4 2" xfId="9575"/>
    <cellStyle name="Navadno 4 3 3 4 5" xfId="9233"/>
    <cellStyle name="Navadno 4 3 3 5" xfId="9349"/>
    <cellStyle name="Navadno 4 3 3 5 2" xfId="9977"/>
    <cellStyle name="Navadno 4 3 3 5 2 2" xfId="12018"/>
    <cellStyle name="Navadno 4 3 3 5 3" xfId="7646"/>
    <cellStyle name="Navadno 4 3 3 5 3 2" xfId="8527"/>
    <cellStyle name="Navadno 4 3 3 5 4" xfId="9232"/>
    <cellStyle name="Navadno 4 3 3 6" xfId="11981"/>
    <cellStyle name="Navadno 4 3 3 6 2" xfId="8804"/>
    <cellStyle name="Navadno 4 3 3 7" xfId="8628"/>
    <cellStyle name="Navadno 4 3 3 7 2" xfId="11944"/>
    <cellStyle name="Navadno 4 3 3 8" xfId="7888"/>
    <cellStyle name="Navadno 4 3 3 9" xfId="12132"/>
    <cellStyle name="Navadno 4 3 3_Podatki o svetilkah" xfId="8611"/>
    <cellStyle name="Navadno 4 3 4" xfId="3343"/>
    <cellStyle name="Navadno 4 3 4 2" xfId="11935"/>
    <cellStyle name="Navadno 4 3 4 2 2" xfId="8412"/>
    <cellStyle name="Navadno 4 3 4 2 2 2" xfId="8401"/>
    <cellStyle name="Navadno 4 3 4 2 2 2 2" xfId="12155"/>
    <cellStyle name="Navadno 4 3 4 2 2 2 2 2" xfId="11842"/>
    <cellStyle name="Navadno 4 3 4 2 2 2 3" xfId="8431"/>
    <cellStyle name="Navadno 4 3 4 2 2 2 3 2" xfId="9519"/>
    <cellStyle name="Navadno 4 3 4 2 2 2 4" xfId="8676"/>
    <cellStyle name="Navadno 4 3 4 2 2 3" xfId="8623"/>
    <cellStyle name="Navadno 4 3 4 2 2 3 2" xfId="7706"/>
    <cellStyle name="Navadno 4 3 4 2 2 4" xfId="12423"/>
    <cellStyle name="Navadno 4 3 4 2 2 4 2" xfId="8747"/>
    <cellStyle name="Navadno 4 3 4 2 2 5" xfId="8795"/>
    <cellStyle name="Navadno 4 3 4 2 3" xfId="12430"/>
    <cellStyle name="Navadno 4 3 4 2 3 2" xfId="12389"/>
    <cellStyle name="Navadno 4 3 4 2 3 2 2" xfId="7607"/>
    <cellStyle name="Navadno 4 3 4 2 3 3" xfId="8838"/>
    <cellStyle name="Navadno 4 3 4 2 3 3 2" xfId="7781"/>
    <cellStyle name="Navadno 4 3 4 2 3 4" xfId="8675"/>
    <cellStyle name="Navadno 4 3 4 2 4" xfId="7968"/>
    <cellStyle name="Navadno 4 3 4 2 4 2" xfId="11328"/>
    <cellStyle name="Navadno 4 3 4 2 5" xfId="12321"/>
    <cellStyle name="Navadno 4 3 4 2 5 2" xfId="9212"/>
    <cellStyle name="Navadno 4 3 4 2 6" xfId="8689"/>
    <cellStyle name="Navadno 4 3 4 3" xfId="9347"/>
    <cellStyle name="Navadno 4 3 4 3 2" xfId="11821"/>
    <cellStyle name="Navadno 4 3 4 3 2 2" xfId="11908"/>
    <cellStyle name="Navadno 4 3 4 3 2 2 2" xfId="8166"/>
    <cellStyle name="Navadno 4 3 4 3 2 3" xfId="9643"/>
    <cellStyle name="Navadno 4 3 4 3 2 3 2" xfId="8146"/>
    <cellStyle name="Navadno 4 3 4 3 2 4" xfId="9601"/>
    <cellStyle name="Navadno 4 3 4 3 3" xfId="8550"/>
    <cellStyle name="Navadno 4 3 4 3 3 2" xfId="7783"/>
    <cellStyle name="Navadno 4 3 4 3 4" xfId="9280"/>
    <cellStyle name="Navadno 4 3 4 3 4 2" xfId="9669"/>
    <cellStyle name="Navadno 4 3 4 3 5" xfId="8540"/>
    <cellStyle name="Navadno 4 3 4 4" xfId="11706"/>
    <cellStyle name="Navadno 4 3 4 4 2" xfId="9312"/>
    <cellStyle name="Navadno 4 3 4 4 2 2" xfId="8762"/>
    <cellStyle name="Navadno 4 3 4 4 3" xfId="8837"/>
    <cellStyle name="Navadno 4 3 4 4 3 2" xfId="9806"/>
    <cellStyle name="Navadno 4 3 4 4 4" xfId="9793"/>
    <cellStyle name="Navadno 4 3 4 5" xfId="8881"/>
    <cellStyle name="Navadno 4 3 4 5 2" xfId="12072"/>
    <cellStyle name="Navadno 4 3 4 6" xfId="8071"/>
    <cellStyle name="Navadno 4 3 4 6 2" xfId="8629"/>
    <cellStyle name="Navadno 4 3 4 7" xfId="7617"/>
    <cellStyle name="Navadno 4 3 4 8" xfId="8438"/>
    <cellStyle name="Navadno 4 3 4_Podatki o svetilkah" xfId="9553"/>
    <cellStyle name="Navadno 4 3 5" xfId="11796"/>
    <cellStyle name="Navadno 4 3 5 2" xfId="9950"/>
    <cellStyle name="Navadno 4 3 5 2 2" xfId="7950"/>
    <cellStyle name="Navadno 4 3 5 2 2 2" xfId="8090"/>
    <cellStyle name="Navadno 4 3 5 2 2 2 2" xfId="11864"/>
    <cellStyle name="Navadno 4 3 5 2 2 3" xfId="8293"/>
    <cellStyle name="Navadno 4 3 5 2 2 3 2" xfId="8488"/>
    <cellStyle name="Navadno 4 3 5 2 2 4" xfId="8350"/>
    <cellStyle name="Navadno 4 3 5 2 3" xfId="12324"/>
    <cellStyle name="Navadno 4 3 5 2 3 2" xfId="9473"/>
    <cellStyle name="Navadno 4 3 5 2 4" xfId="8836"/>
    <cellStyle name="Navadno 4 3 5 2 4 2" xfId="7883"/>
    <cellStyle name="Navadno 4 3 5 2 5" xfId="8355"/>
    <cellStyle name="Navadno 4 3 5 3" xfId="11778"/>
    <cellStyle name="Navadno 4 3 5 3 2" xfId="11751"/>
    <cellStyle name="Navadno 4 3 5 3 2 2" xfId="9500"/>
    <cellStyle name="Navadno 4 3 5 3 3" xfId="11830"/>
    <cellStyle name="Navadno 4 3 5 3 3 2" xfId="8905"/>
    <cellStyle name="Navadno 4 3 5 3 4" xfId="9239"/>
    <cellStyle name="Navadno 4 3 5 4" xfId="11783"/>
    <cellStyle name="Navadno 4 3 5 4 2" xfId="11969"/>
    <cellStyle name="Navadno 4 3 5 5" xfId="8070"/>
    <cellStyle name="Navadno 4 3 5 5 2" xfId="7885"/>
    <cellStyle name="Navadno 4 3 5 6" xfId="12240"/>
    <cellStyle name="Navadno 4 3 6" xfId="12004"/>
    <cellStyle name="Navadno 4 3 6 2" xfId="12337"/>
    <cellStyle name="Navadno 4 3 6 2 2" xfId="12070"/>
    <cellStyle name="Navadno 4 3 6 2 2 2" xfId="8958"/>
    <cellStyle name="Navadno 4 3 6 2 3" xfId="8703"/>
    <cellStyle name="Navadno 4 3 6 2 3 2" xfId="11948"/>
    <cellStyle name="Navadno 4 3 6 2 4" xfId="7618"/>
    <cellStyle name="Navadno 4 3 6 3" xfId="11770"/>
    <cellStyle name="Navadno 4 3 6 3 2" xfId="12292"/>
    <cellStyle name="Navadno 4 3 6 4" xfId="8374"/>
    <cellStyle name="Navadno 4 3 6 4 2" xfId="12187"/>
    <cellStyle name="Navadno 4 3 6 5" xfId="9115"/>
    <cellStyle name="Navadno 4 3 7" xfId="12060"/>
    <cellStyle name="Navadno 4 3 7 2" xfId="9308"/>
    <cellStyle name="Navadno 4 3 7 2 2" xfId="8665"/>
    <cellStyle name="Navadno 4 3 7 3" xfId="11940"/>
    <cellStyle name="Navadno 4 3 7 3 2" xfId="8580"/>
    <cellStyle name="Navadno 4 3 7 4" xfId="8785"/>
    <cellStyle name="Navadno 4 3 8" xfId="11760"/>
    <cellStyle name="Navadno 4 3 8 2" xfId="8694"/>
    <cellStyle name="Navadno 4 3 9" xfId="8015"/>
    <cellStyle name="Navadno 4 3 9 2" xfId="9104"/>
    <cellStyle name="Navadno 4 3_Podatki o svetilkah" xfId="9966"/>
    <cellStyle name="Navadno 4 4" xfId="452"/>
    <cellStyle name="Navadno 4 4 2" xfId="1459"/>
    <cellStyle name="Navadno 4 4 2 2" xfId="12369"/>
    <cellStyle name="Navadno 4 4 2 2 2" xfId="8410"/>
    <cellStyle name="Navadno 4 4 2 2 2 2" xfId="12399"/>
    <cellStyle name="Navadno 4 4 2 2 2 2 2" xfId="9391"/>
    <cellStyle name="Navadno 4 4 2 2 2 2 2 2" xfId="11971"/>
    <cellStyle name="Navadno 4 4 2 2 2 2 3" xfId="11965"/>
    <cellStyle name="Navadno 4 4 2 2 2 2 3 2" xfId="9203"/>
    <cellStyle name="Navadno 4 4 2 2 2 2 4" xfId="8775"/>
    <cellStyle name="Navadno 4 4 2 2 2 3" xfId="8437"/>
    <cellStyle name="Navadno 4 4 2 2 2 3 2" xfId="9109"/>
    <cellStyle name="Navadno 4 4 2 2 2 4" xfId="8834"/>
    <cellStyle name="Navadno 4 4 2 2 2 4 2" xfId="8231"/>
    <cellStyle name="Navadno 4 4 2 2 2 5" xfId="12071"/>
    <cellStyle name="Navadno 4 4 2 2 3" xfId="12373"/>
    <cellStyle name="Navadno 4 4 2 2 3 2" xfId="12366"/>
    <cellStyle name="Navadno 4 4 2 2 3 2 2" xfId="9763"/>
    <cellStyle name="Navadno 4 4 2 2 3 3" xfId="12385"/>
    <cellStyle name="Navadno 4 4 2 2 3 3 2" xfId="7586"/>
    <cellStyle name="Navadno 4 4 2 2 3 4" xfId="12203"/>
    <cellStyle name="Navadno 4 4 2 2 4" xfId="11825"/>
    <cellStyle name="Navadno 4 4 2 2 4 2" xfId="12184"/>
    <cellStyle name="Navadno 4 4 2 2 5" xfId="9274"/>
    <cellStyle name="Navadno 4 4 2 2 5 2" xfId="8750"/>
    <cellStyle name="Navadno 4 4 2 2 6" xfId="8673"/>
    <cellStyle name="Navadno 4 4 2 3" xfId="12084"/>
    <cellStyle name="Navadno 4 4 2 3 2" xfId="11791"/>
    <cellStyle name="Navadno 4 4 2 3 2 2" xfId="12035"/>
    <cellStyle name="Navadno 4 4 2 3 2 2 2" xfId="11925"/>
    <cellStyle name="Navadno 4 4 2 3 2 3" xfId="9571"/>
    <cellStyle name="Navadno 4 4 2 3 2 3 2" xfId="8934"/>
    <cellStyle name="Navadno 4 4 2 3 2 4" xfId="8788"/>
    <cellStyle name="Navadno 4 4 2 3 3" xfId="7903"/>
    <cellStyle name="Navadno 4 4 2 3 3 2" xfId="8159"/>
    <cellStyle name="Navadno 4 4 2 3 4" xfId="7738"/>
    <cellStyle name="Navadno 4 4 2 3 4 2" xfId="7693"/>
    <cellStyle name="Navadno 4 4 2 3 5" xfId="8348"/>
    <cellStyle name="Navadno 4 4 2 4" xfId="9342"/>
    <cellStyle name="Navadno 4 4 2 4 2" xfId="9588"/>
    <cellStyle name="Navadno 4 4 2 4 2 2" xfId="8761"/>
    <cellStyle name="Navadno 4 4 2 4 3" xfId="8839"/>
    <cellStyle name="Navadno 4 4 2 4 3 2" xfId="8338"/>
    <cellStyle name="Navadno 4 4 2 4 4" xfId="9029"/>
    <cellStyle name="Navadno 4 4 2 5" xfId="11707"/>
    <cellStyle name="Navadno 4 4 2 5 2" xfId="7712"/>
    <cellStyle name="Navadno 4 4 2 6" xfId="8546"/>
    <cellStyle name="Navadno 4 4 2 6 2" xfId="7698"/>
    <cellStyle name="Navadno 4 4 2 7" xfId="7889"/>
    <cellStyle name="Navadno 4 4 2 8" xfId="7662"/>
    <cellStyle name="Navadno 4 4 2_Podatki o svetilkah" xfId="8417"/>
    <cellStyle name="Navadno 4 4 3" xfId="1460"/>
    <cellStyle name="Navadno 4 4 3 2" xfId="3347"/>
    <cellStyle name="Navadno 4 4 3 2 2" xfId="11750"/>
    <cellStyle name="Navadno 4 4 3 2 2 2" xfId="8548"/>
    <cellStyle name="Navadno 4 4 3 2 2 2 2" xfId="12258"/>
    <cellStyle name="Navadno 4 4 3 2 2 3" xfId="9279"/>
    <cellStyle name="Navadno 4 4 3 2 2 3 2" xfId="7964"/>
    <cellStyle name="Navadno 4 4 3 2 2 4" xfId="9242"/>
    <cellStyle name="Navadno 4 4 3 2 3" xfId="8020"/>
    <cellStyle name="Navadno 4 4 3 2 3 2" xfId="8131"/>
    <cellStyle name="Navadno 4 4 3 2 4" xfId="12349"/>
    <cellStyle name="Navadno 4 4 3 2 4 2" xfId="9659"/>
    <cellStyle name="Navadno 4 4 3 2 5" xfId="8800"/>
    <cellStyle name="Navadno 4 4 3 2 6" xfId="12277"/>
    <cellStyle name="Navadno 4 4 3 3" xfId="3348"/>
    <cellStyle name="Navadno 4 4 3 3 2" xfId="12329"/>
    <cellStyle name="Navadno 4 4 3 3 2 2" xfId="9838"/>
    <cellStyle name="Navadno 4 4 3 3 3" xfId="8545"/>
    <cellStyle name="Navadno 4 4 3 3 3 2" xfId="8745"/>
    <cellStyle name="Navadno 4 4 3 3 4" xfId="9241"/>
    <cellStyle name="Navadno 4 4 3 3 5" xfId="8023"/>
    <cellStyle name="Navadno 4 4 3 4" xfId="9968"/>
    <cellStyle name="Navadno 4 4 3 4 2" xfId="9222"/>
    <cellStyle name="Navadno 4 4 3 5" xfId="11910"/>
    <cellStyle name="Navadno 4 4 3 5 2" xfId="12014"/>
    <cellStyle name="Navadno 4 4 3 6" xfId="9235"/>
    <cellStyle name="Navadno 4 4 3 7" xfId="9957"/>
    <cellStyle name="Navadno 4 4 4" xfId="3346"/>
    <cellStyle name="Navadno 4 4 4 2" xfId="7967"/>
    <cellStyle name="Navadno 4 4 4 2 2" xfId="9438"/>
    <cellStyle name="Navadno 4 4 4 2 2 2" xfId="7613"/>
    <cellStyle name="Navadno 4 4 4 2 3" xfId="9278"/>
    <cellStyle name="Navadno 4 4 4 2 3 2" xfId="8130"/>
    <cellStyle name="Navadno 4 4 4 2 4" xfId="8674"/>
    <cellStyle name="Navadno 4 4 4 3" xfId="11696"/>
    <cellStyle name="Navadno 4 4 4 3 2" xfId="8915"/>
    <cellStyle name="Navadno 4 4 4 4" xfId="12037"/>
    <cellStyle name="Navadno 4 4 4 4 2" xfId="12161"/>
    <cellStyle name="Navadno 4 4 4 5" xfId="8693"/>
    <cellStyle name="Navadno 4 4 4 6" xfId="8031"/>
    <cellStyle name="Navadno 4 4 5" xfId="8235"/>
    <cellStyle name="Navadno 4 4 5 2" xfId="9964"/>
    <cellStyle name="Navadno 4 4 5 2 2" xfId="8766"/>
    <cellStyle name="Navadno 4 4 5 3" xfId="9050"/>
    <cellStyle name="Navadno 4 4 5 3 2" xfId="8585"/>
    <cellStyle name="Navadno 4 4 5 4" xfId="9587"/>
    <cellStyle name="Navadno 4 4 6" xfId="9733"/>
    <cellStyle name="Navadno 4 4 6 2" xfId="11883"/>
    <cellStyle name="Navadno 4 4 7" xfId="11784"/>
    <cellStyle name="Navadno 4 4 7 2" xfId="12186"/>
    <cellStyle name="Navadno 4 4 8" xfId="8786"/>
    <cellStyle name="Navadno 4 4 9" xfId="11730"/>
    <cellStyle name="Navadno 4 4_Podatki o svetilkah" xfId="11874"/>
    <cellStyle name="Navadno 4 5" xfId="453"/>
    <cellStyle name="Navadno 4 5 2" xfId="1461"/>
    <cellStyle name="Navadno 4 5 2 2" xfId="11686"/>
    <cellStyle name="Navadno 4 5 2 2 2" xfId="9354"/>
    <cellStyle name="Navadno 4 5 2 2 2 2" xfId="11808"/>
    <cellStyle name="Navadno 4 5 2 2 2 2 2" xfId="8859"/>
    <cellStyle name="Navadno 4 5 2 2 2 2 2 2" xfId="12152"/>
    <cellStyle name="Navadno 4 5 2 2 2 2 3" xfId="12404"/>
    <cellStyle name="Navadno 4 5 2 2 2 2 3 2" xfId="8933"/>
    <cellStyle name="Navadno 4 5 2 2 2 2 4" xfId="7629"/>
    <cellStyle name="Navadno 4 5 2 2 2 3" xfId="8092"/>
    <cellStyle name="Navadno 4 5 2 2 2 3 2" xfId="7709"/>
    <cellStyle name="Navadno 4 5 2 2 2 4" xfId="9277"/>
    <cellStyle name="Navadno 4 5 2 2 2 4 2" xfId="8274"/>
    <cellStyle name="Navadno 4 5 2 2 2 5" xfId="8541"/>
    <cellStyle name="Navadno 4 5 2 2 3" xfId="9339"/>
    <cellStyle name="Navadno 4 5 2 2 3 2" xfId="11695"/>
    <cellStyle name="Navadno 4 5 2 2 3 2 2" xfId="9688"/>
    <cellStyle name="Navadno 4 5 2 2 3 3" xfId="9390"/>
    <cellStyle name="Navadno 4 5 2 2 3 3 2" xfId="9041"/>
    <cellStyle name="Navadno 4 5 2 2 3 4" xfId="8778"/>
    <cellStyle name="Navadno 4 5 2 2 4" xfId="9857"/>
    <cellStyle name="Navadno 4 5 2 2 4 2" xfId="8877"/>
    <cellStyle name="Navadno 4 5 2 2 5" xfId="8069"/>
    <cellStyle name="Navadno 4 5 2 2 5 2" xfId="7605"/>
    <cellStyle name="Navadno 4 5 2 2 6" xfId="9599"/>
    <cellStyle name="Navadno 4 5 2 3" xfId="9150"/>
    <cellStyle name="Navadno 4 5 2 3 2" xfId="9646"/>
    <cellStyle name="Navadno 4 5 2 3 2 2" xfId="8864"/>
    <cellStyle name="Navadno 4 5 2 3 2 2 2" xfId="8560"/>
    <cellStyle name="Navadno 4 5 2 3 2 3" xfId="8068"/>
    <cellStyle name="Navadno 4 5 2 3 2 3 2" xfId="9429"/>
    <cellStyle name="Navadno 4 5 2 3 2 4" xfId="9586"/>
    <cellStyle name="Navadno 4 5 2 3 3" xfId="12007"/>
    <cellStyle name="Navadno 4 5 2 3 3 2" xfId="8466"/>
    <cellStyle name="Navadno 4 5 2 3 4" xfId="7737"/>
    <cellStyle name="Navadno 4 5 2 3 4 2" xfId="9924"/>
    <cellStyle name="Navadno 4 5 2 3 5" xfId="9118"/>
    <cellStyle name="Navadno 4 5 2 4" xfId="11958"/>
    <cellStyle name="Navadno 4 5 2 4 2" xfId="12384"/>
    <cellStyle name="Navadno 4 5 2 4 2 2" xfId="9218"/>
    <cellStyle name="Navadno 4 5 2 4 3" xfId="12200"/>
    <cellStyle name="Navadno 4 5 2 4 3 2" xfId="9723"/>
    <cellStyle name="Navadno 4 5 2 4 4" xfId="7631"/>
    <cellStyle name="Navadno 4 5 2 5" xfId="8022"/>
    <cellStyle name="Navadno 4 5 2 5 2" xfId="11992"/>
    <cellStyle name="Navadno 4 5 2 6" xfId="9600"/>
    <cellStyle name="Navadno 4 5 2 6 2" xfId="8018"/>
    <cellStyle name="Navadno 4 5 2 7" xfId="9236"/>
    <cellStyle name="Navadno 4 5 2 8" xfId="9371"/>
    <cellStyle name="Navadno 4 5 2_Podatki o svetilkah" xfId="8631"/>
    <cellStyle name="Navadno 4 5 3" xfId="1462"/>
    <cellStyle name="Navadno 4 5 3 2" xfId="3350"/>
    <cellStyle name="Navadno 4 5 3 2 2" xfId="11697"/>
    <cellStyle name="Navadno 4 5 3 2 2 2" xfId="8861"/>
    <cellStyle name="Navadno 4 5 3 2 2 2 2" xfId="12074"/>
    <cellStyle name="Navadno 4 5 3 2 2 3" xfId="11812"/>
    <cellStyle name="Navadno 4 5 3 2 2 3 2" xfId="7996"/>
    <cellStyle name="Navadno 4 5 3 2 2 4" xfId="9125"/>
    <cellStyle name="Navadno 4 5 3 2 3" xfId="11762"/>
    <cellStyle name="Navadno 4 5 3 2 3 2" xfId="8005"/>
    <cellStyle name="Navadno 4 5 3 2 4" xfId="8835"/>
    <cellStyle name="Navadno 4 5 3 2 4 2" xfId="9007"/>
    <cellStyle name="Navadno 4 5 3 2 5" xfId="12119"/>
    <cellStyle name="Navadno 4 5 3 2 6" xfId="12005"/>
    <cellStyle name="Navadno 4 5 3 3" xfId="3351"/>
    <cellStyle name="Navadno 4 5 3 3 2" xfId="12403"/>
    <cellStyle name="Navadno 4 5 3 3 2 2" xfId="7782"/>
    <cellStyle name="Navadno 4 5 3 3 3" xfId="12308"/>
    <cellStyle name="Navadno 4 5 3 3 3 2" xfId="9442"/>
    <cellStyle name="Navadno 4 5 3 3 4" xfId="8777"/>
    <cellStyle name="Navadno 4 5 3 3 5" xfId="9345"/>
    <cellStyle name="Navadno 4 5 3 4" xfId="9322"/>
    <cellStyle name="Navadno 4 5 3 4 2" xfId="9113"/>
    <cellStyle name="Navadno 4 5 3 5" xfId="9275"/>
    <cellStyle name="Navadno 4 5 3 5 2" xfId="7884"/>
    <cellStyle name="Navadno 4 5 3 6" xfId="9224"/>
    <cellStyle name="Navadno 4 5 3 7" xfId="9365"/>
    <cellStyle name="Navadno 4 5 4" xfId="3349"/>
    <cellStyle name="Navadno 4 5 4 2" xfId="7750"/>
    <cellStyle name="Navadno 4 5 4 2 2" xfId="11990"/>
    <cellStyle name="Navadno 4 5 4 2 2 2" xfId="8112"/>
    <cellStyle name="Navadno 4 5 4 2 3" xfId="11880"/>
    <cellStyle name="Navadno 4 5 4 2 3 2" xfId="12205"/>
    <cellStyle name="Navadno 4 5 4 2 4" xfId="8803"/>
    <cellStyle name="Navadno 4 5 4 3" xfId="12222"/>
    <cellStyle name="Navadno 4 5 4 3 2" xfId="8667"/>
    <cellStyle name="Navadno 4 5 4 4" xfId="8012"/>
    <cellStyle name="Navadno 4 5 4 4 2" xfId="12295"/>
    <cellStyle name="Navadno 4 5 4 5" xfId="9129"/>
    <cellStyle name="Navadno 4 5 4 6" xfId="9360"/>
    <cellStyle name="Navadno 4 5 5" xfId="8093"/>
    <cellStyle name="Navadno 4 5 5 2" xfId="8717"/>
    <cellStyle name="Navadno 4 5 5 2 2" xfId="8664"/>
    <cellStyle name="Navadno 4 5 5 3" xfId="8991"/>
    <cellStyle name="Navadno 4 5 5 3 2" xfId="9430"/>
    <cellStyle name="Navadno 4 5 5 4" xfId="9868"/>
    <cellStyle name="Navadno 4 5 6" xfId="9387"/>
    <cellStyle name="Navadno 4 5 6 2" xfId="8614"/>
    <cellStyle name="Navadno 4 5 7" xfId="8193"/>
    <cellStyle name="Navadno 4 5 7 2" xfId="12022"/>
    <cellStyle name="Navadno 4 5 8" xfId="11913"/>
    <cellStyle name="Navadno 4 5 9" xfId="12400"/>
    <cellStyle name="Navadno 4 5_Podatki o svetilkah" xfId="12083"/>
    <cellStyle name="Navadno 4 6" xfId="454"/>
    <cellStyle name="Navadno 4 6 2" xfId="1463"/>
    <cellStyle name="Navadno 4 6 2 2" xfId="9915"/>
    <cellStyle name="Navadno 4 6 2 2 2" xfId="11326"/>
    <cellStyle name="Navadno 4 6 2 2 2 2" xfId="12280"/>
    <cellStyle name="Navadno 4 6 2 2 2 2 2" xfId="8759"/>
    <cellStyle name="Navadno 4 6 2 2 2 3" xfId="9476"/>
    <cellStyle name="Navadno 4 6 2 2 2 3 2" xfId="8891"/>
    <cellStyle name="Navadno 4 6 2 2 2 4" xfId="8779"/>
    <cellStyle name="Navadno 4 6 2 2 3" xfId="11798"/>
    <cellStyle name="Navadno 4 6 2 2 3 2" xfId="8115"/>
    <cellStyle name="Navadno 4 6 2 2 4" xfId="8132"/>
    <cellStyle name="Navadno 4 6 2 2 4 2" xfId="9208"/>
    <cellStyle name="Navadno 4 6 2 2 5" xfId="9226"/>
    <cellStyle name="Navadno 4 6 2 3" xfId="9340"/>
    <cellStyle name="Navadno 4 6 2 3 2" xfId="11797"/>
    <cellStyle name="Navadno 4 6 2 3 2 2" xfId="12242"/>
    <cellStyle name="Navadno 4 6 2 3 3" xfId="9811"/>
    <cellStyle name="Navadno 4 6 2 3 3 2" xfId="7793"/>
    <cellStyle name="Navadno 4 6 2 3 4" xfId="8349"/>
    <cellStyle name="Navadno 4 6 2 4" xfId="7654"/>
    <cellStyle name="Navadno 4 6 2 4 2" xfId="12211"/>
    <cellStyle name="Navadno 4 6 2 5" xfId="11717"/>
    <cellStyle name="Navadno 4 6 2 5 2" xfId="7697"/>
    <cellStyle name="Navadno 4 6 2 6" xfId="8771"/>
    <cellStyle name="Navadno 4 6 2 7" xfId="7661"/>
    <cellStyle name="Navadno 4 6 3" xfId="1464"/>
    <cellStyle name="Navadno 4 6 3 2" xfId="3353"/>
    <cellStyle name="Navadno 4 6 3 2 2" xfId="12114"/>
    <cellStyle name="Navadno 4 6 3 2 2 2" xfId="8490"/>
    <cellStyle name="Navadno 4 6 3 2 3" xfId="11705"/>
    <cellStyle name="Navadno 4 6 3 2 3 2" xfId="8210"/>
    <cellStyle name="Navadno 4 6 3 2 4" xfId="7887"/>
    <cellStyle name="Navadno 4 6 3 2 5" xfId="12419"/>
    <cellStyle name="Navadno 4 6 3 3" xfId="3354"/>
    <cellStyle name="Navadno 4 6 3 3 2" xfId="8523"/>
    <cellStyle name="Navadno 4 6 3 3 3" xfId="8394"/>
    <cellStyle name="Navadno 4 6 3 4" xfId="9867"/>
    <cellStyle name="Navadno 4 6 3 4 2" xfId="9520"/>
    <cellStyle name="Navadno 4 6 3 5" xfId="7636"/>
    <cellStyle name="Navadno 4 6 3 6" xfId="7908"/>
    <cellStyle name="Navadno 4 6 4" xfId="3352"/>
    <cellStyle name="Navadno 4 6 4 2" xfId="11711"/>
    <cellStyle name="Navadno 4 6 4 2 2" xfId="8277"/>
    <cellStyle name="Navadno 4 6 4 3" xfId="11772"/>
    <cellStyle name="Navadno 4 6 4 3 2" xfId="8034"/>
    <cellStyle name="Navadno 4 6 4 4" xfId="12002"/>
    <cellStyle name="Navadno 4 6 4 5" xfId="7751"/>
    <cellStyle name="Navadno 4 6 5" xfId="8578"/>
    <cellStyle name="Navadno 4 6 5 2" xfId="8670"/>
    <cellStyle name="Navadno 4 6 6" xfId="8830"/>
    <cellStyle name="Navadno 4 6 6 2" xfId="11914"/>
    <cellStyle name="Navadno 4 6 7" xfId="8791"/>
    <cellStyle name="Navadno 4 6 8" xfId="9373"/>
    <cellStyle name="Navadno 4 6_Podatki o svetilkah" xfId="8030"/>
    <cellStyle name="Navadno 4 7" xfId="455"/>
    <cellStyle name="Navadno 4 7 2" xfId="1465"/>
    <cellStyle name="Navadno 4 7 2 2" xfId="11745"/>
    <cellStyle name="Navadno 4 7 3" xfId="1466"/>
    <cellStyle name="Navadno 4 7 3 2" xfId="3356"/>
    <cellStyle name="Navadno 4 7 3 3" xfId="3357"/>
    <cellStyle name="Navadno 4 7 4" xfId="3355"/>
    <cellStyle name="Navadno 4 7 5" xfId="11773"/>
    <cellStyle name="Navadno 4 8" xfId="456"/>
    <cellStyle name="Navadno 4 8 2" xfId="1467"/>
    <cellStyle name="Navadno 4 8 2 2" xfId="12112"/>
    <cellStyle name="Navadno 4 8 2 2 2" xfId="8557"/>
    <cellStyle name="Navadno 4 8 2 2 2 2" xfId="12185"/>
    <cellStyle name="Navadno 4 8 2 2 3" xfId="8370"/>
    <cellStyle name="Navadno 4 8 2 2 3 2" xfId="12179"/>
    <cellStyle name="Navadno 4 8 2 2 4" xfId="7626"/>
    <cellStyle name="Navadno 4 8 2 3" xfId="12171"/>
    <cellStyle name="Navadno 4 8 2 3 2" xfId="9111"/>
    <cellStyle name="Navadno 4 8 2 4" xfId="8832"/>
    <cellStyle name="Navadno 4 8 2 4 2" xfId="9863"/>
    <cellStyle name="Navadno 4 8 2 5" xfId="7634"/>
    <cellStyle name="Navadno 4 8 2 6" xfId="9358"/>
    <cellStyle name="Navadno 4 8 3" xfId="1468"/>
    <cellStyle name="Navadno 4 8 3 2" xfId="3359"/>
    <cellStyle name="Navadno 4 8 3 2 2" xfId="11970"/>
    <cellStyle name="Navadno 4 8 3 2 3" xfId="9951"/>
    <cellStyle name="Navadno 4 8 3 3" xfId="3360"/>
    <cellStyle name="Navadno 4 8 3 3 2" xfId="9786"/>
    <cellStyle name="Navadno 4 8 3 3 3" xfId="12089"/>
    <cellStyle name="Navadno 4 8 3 4" xfId="9229"/>
    <cellStyle name="Navadno 4 8 3 5" xfId="12251"/>
    <cellStyle name="Navadno 4 8 4" xfId="3358"/>
    <cellStyle name="Navadno 4 8 4 2" xfId="12050"/>
    <cellStyle name="Navadno 4 8 4 3" xfId="8713"/>
    <cellStyle name="Navadno 4 8 5" xfId="9636"/>
    <cellStyle name="Navadno 4 8 5 2" xfId="8753"/>
    <cellStyle name="Navadno 4 8 6" xfId="8683"/>
    <cellStyle name="Navadno 4 8 7" xfId="8553"/>
    <cellStyle name="Navadno 4 9" xfId="1469"/>
    <cellStyle name="Navadno 4 9 2" xfId="12253"/>
    <cellStyle name="Navadno 4 9 2 2" xfId="11860"/>
    <cellStyle name="Navadno 4 9 2 2 2" xfId="9713"/>
    <cellStyle name="Navadno 4 9 2 3" xfId="8833"/>
    <cellStyle name="Navadno 4 9 2 3 2" xfId="9729"/>
    <cellStyle name="Navadno 4 9 2 4" xfId="8445"/>
    <cellStyle name="Navadno 4 9 3" xfId="9638"/>
    <cellStyle name="Navadno 4 9 3 2" xfId="9778"/>
    <cellStyle name="Navadno 4 9 4" xfId="12367"/>
    <cellStyle name="Navadno 4 9 4 2" xfId="9576"/>
    <cellStyle name="Navadno 4 9 5" xfId="7623"/>
    <cellStyle name="Navadno 4 9 6" xfId="9911"/>
    <cellStyle name="Navadno 4_Podatki o svetilkah" xfId="9639"/>
    <cellStyle name="Navadno 40" xfId="5581"/>
    <cellStyle name="Navadno 40 2" xfId="457"/>
    <cellStyle name="Navadno 40 2 2" xfId="1470"/>
    <cellStyle name="Navadno 40 2 3" xfId="1471"/>
    <cellStyle name="Navadno 40 2 3 2" xfId="3362"/>
    <cellStyle name="Navadno 40 2 3 3" xfId="3363"/>
    <cellStyle name="Navadno 40 2 4" xfId="3361"/>
    <cellStyle name="Navadno 40 2 5" xfId="8831"/>
    <cellStyle name="Navadno 40 3" xfId="458"/>
    <cellStyle name="Navadno 40 3 2" xfId="1472"/>
    <cellStyle name="Navadno 40 3 3" xfId="1473"/>
    <cellStyle name="Navadno 40 3 3 2" xfId="3365"/>
    <cellStyle name="Navadno 40 3 3 3" xfId="3366"/>
    <cellStyle name="Navadno 40 3 4" xfId="3364"/>
    <cellStyle name="Navadno 40 3 5" xfId="7993"/>
    <cellStyle name="Navadno 40 4" xfId="11732"/>
    <cellStyle name="Navadno 41" xfId="459"/>
    <cellStyle name="Navadno 41 2" xfId="460"/>
    <cellStyle name="Navadno 41 2 2" xfId="1474"/>
    <cellStyle name="Navadno 41 2 3" xfId="1475"/>
    <cellStyle name="Navadno 41 2 3 2" xfId="3369"/>
    <cellStyle name="Navadno 41 2 3 3" xfId="3370"/>
    <cellStyle name="Navadno 41 2 4" xfId="3368"/>
    <cellStyle name="Navadno 41 2 5" xfId="11802"/>
    <cellStyle name="Navadno 41 3" xfId="461"/>
    <cellStyle name="Navadno 41 3 2" xfId="1476"/>
    <cellStyle name="Navadno 41 3 3" xfId="1477"/>
    <cellStyle name="Navadno 41 3 3 2" xfId="3372"/>
    <cellStyle name="Navadno 41 3 3 3" xfId="3373"/>
    <cellStyle name="Navadno 41 3 4" xfId="3371"/>
    <cellStyle name="Navadno 41 4" xfId="1478"/>
    <cellStyle name="Navadno 41 5" xfId="1479"/>
    <cellStyle name="Navadno 41 5 2" xfId="3374"/>
    <cellStyle name="Navadno 41 5 3" xfId="3375"/>
    <cellStyle name="Navadno 41 6" xfId="3367"/>
    <cellStyle name="Navadno 41 7" xfId="9330"/>
    <cellStyle name="Navadno 42" xfId="462"/>
    <cellStyle name="Navadno 42 2" xfId="790"/>
    <cellStyle name="Navadno 42 2 2" xfId="11716"/>
    <cellStyle name="Navadno 42 3" xfId="1480"/>
    <cellStyle name="Navadno 42 3 2" xfId="3377"/>
    <cellStyle name="Navadno 42 3 3" xfId="3378"/>
    <cellStyle name="Navadno 42 3 4" xfId="7757"/>
    <cellStyle name="Navadno 42 4" xfId="3376"/>
    <cellStyle name="Navadno 42 5" xfId="9931"/>
    <cellStyle name="Navadno 43" xfId="5580"/>
    <cellStyle name="Navadno 43 2" xfId="5624"/>
    <cellStyle name="Navadno 43 2 2" xfId="5668"/>
    <cellStyle name="Navadno 43 2 2 2" xfId="7520"/>
    <cellStyle name="Navadno 43 2 3" xfId="7432"/>
    <cellStyle name="Navadno 43 2 4" xfId="7476"/>
    <cellStyle name="Navadno 43 2 5" xfId="8067"/>
    <cellStyle name="Navadno 43 3" xfId="5646"/>
    <cellStyle name="Navadno 43 3 2" xfId="7498"/>
    <cellStyle name="Navadno 43 4" xfId="7410"/>
    <cellStyle name="Navadno 43 5" xfId="7454"/>
    <cellStyle name="Navadno 43 6" xfId="12006"/>
    <cellStyle name="Navadno 44" xfId="5602"/>
    <cellStyle name="Navadno 44 2" xfId="5643"/>
    <cellStyle name="Navadno 44 2 2" xfId="5687"/>
    <cellStyle name="Navadno 44 2 2 2" xfId="7539"/>
    <cellStyle name="Navadno 44 2 3" xfId="7451"/>
    <cellStyle name="Navadno 44 2 4" xfId="7495"/>
    <cellStyle name="Navadno 44 2 5" xfId="11325"/>
    <cellStyle name="Navadno 44 3" xfId="5665"/>
    <cellStyle name="Navadno 44 3 2" xfId="7517"/>
    <cellStyle name="Navadno 44 3 3" xfId="9897"/>
    <cellStyle name="Navadno 44 4" xfId="7429"/>
    <cellStyle name="Navadno 44 5" xfId="7473"/>
    <cellStyle name="Navadno 44 6" xfId="12170"/>
    <cellStyle name="Navadno 45" xfId="5588"/>
    <cellStyle name="Navadno 45 2" xfId="5631"/>
    <cellStyle name="Navadno 45 2 2" xfId="5675"/>
    <cellStyle name="Navadno 45 2 2 2" xfId="7527"/>
    <cellStyle name="Navadno 45 2 3" xfId="7439"/>
    <cellStyle name="Navadno 45 2 4" xfId="7483"/>
    <cellStyle name="Navadno 45 2 5" xfId="9261"/>
    <cellStyle name="Navadno 45 3" xfId="5653"/>
    <cellStyle name="Navadno 45 3 2" xfId="7505"/>
    <cellStyle name="Navadno 45 4" xfId="7417"/>
    <cellStyle name="Navadno 45 5" xfId="7461"/>
    <cellStyle name="Navadno 45 6" xfId="11687"/>
    <cellStyle name="Navadno 46" xfId="5596"/>
    <cellStyle name="Navadno 46 2" xfId="5638"/>
    <cellStyle name="Navadno 46 2 2" xfId="5682"/>
    <cellStyle name="Navadno 46 2 2 2" xfId="7534"/>
    <cellStyle name="Navadno 46 2 3" xfId="7446"/>
    <cellStyle name="Navadno 46 2 4" xfId="7490"/>
    <cellStyle name="Navadno 46 2 5" xfId="12010"/>
    <cellStyle name="Navadno 46 3" xfId="5660"/>
    <cellStyle name="Navadno 46 3 2" xfId="7512"/>
    <cellStyle name="Navadno 46 3 3" xfId="9035"/>
    <cellStyle name="Navadno 46 4" xfId="7424"/>
    <cellStyle name="Navadno 46 5" xfId="7468"/>
    <cellStyle name="Navadno 46 6" xfId="11685"/>
    <cellStyle name="Navadno 47" xfId="5585"/>
    <cellStyle name="Navadno 47 2" xfId="5628"/>
    <cellStyle name="Navadno 47 2 2" xfId="5672"/>
    <cellStyle name="Navadno 47 2 2 2" xfId="7524"/>
    <cellStyle name="Navadno 47 2 3" xfId="7436"/>
    <cellStyle name="Navadno 47 2 4" xfId="7480"/>
    <cellStyle name="Navadno 47 2 5" xfId="9271"/>
    <cellStyle name="Navadno 47 3" xfId="5650"/>
    <cellStyle name="Navadno 47 3 2" xfId="7502"/>
    <cellStyle name="Navadno 47 4" xfId="7414"/>
    <cellStyle name="Navadno 47 5" xfId="7458"/>
    <cellStyle name="Navadno 47 6" xfId="8555"/>
    <cellStyle name="Navadno 48" xfId="5603"/>
    <cellStyle name="Navadno 48 2" xfId="5644"/>
    <cellStyle name="Navadno 48 2 2" xfId="5688"/>
    <cellStyle name="Navadno 48 2 2 2" xfId="7540"/>
    <cellStyle name="Navadno 48 2 3" xfId="7452"/>
    <cellStyle name="Navadno 48 2 4" xfId="7496"/>
    <cellStyle name="Navadno 48 2 5" xfId="12330"/>
    <cellStyle name="Navadno 48 3" xfId="5666"/>
    <cellStyle name="Navadno 48 3 2" xfId="7518"/>
    <cellStyle name="Navadno 48 3 3" xfId="8901"/>
    <cellStyle name="Navadno 48 4" xfId="7430"/>
    <cellStyle name="Navadno 48 5" xfId="7474"/>
    <cellStyle name="Navadno 48 6" xfId="9327"/>
    <cellStyle name="Navadno 49" xfId="5587"/>
    <cellStyle name="Navadno 49 2" xfId="5630"/>
    <cellStyle name="Navadno 49 2 2" xfId="5674"/>
    <cellStyle name="Navadno 49 2 2 2" xfId="7526"/>
    <cellStyle name="Navadno 49 2 3" xfId="7438"/>
    <cellStyle name="Navadno 49 2 4" xfId="7482"/>
    <cellStyle name="Navadno 49 2 5" xfId="9272"/>
    <cellStyle name="Navadno 49 3" xfId="5652"/>
    <cellStyle name="Navadno 49 3 2" xfId="7504"/>
    <cellStyle name="Navadno 49 3 3" xfId="7953"/>
    <cellStyle name="Navadno 49 4" xfId="7416"/>
    <cellStyle name="Navadno 49 5" xfId="7460"/>
    <cellStyle name="Navadno 49 6" xfId="8094"/>
    <cellStyle name="Navadno 5" xfId="463"/>
    <cellStyle name="Navadno 5 2" xfId="464"/>
    <cellStyle name="Navadno 5 2 2" xfId="7050"/>
    <cellStyle name="Navadno 5 2 2 2" xfId="12174"/>
    <cellStyle name="Navadno 5 3" xfId="465"/>
    <cellStyle name="Navadno 5 3 2" xfId="466"/>
    <cellStyle name="Navadno 5 3 3" xfId="1481"/>
    <cellStyle name="Navadno 5 4" xfId="467"/>
    <cellStyle name="Navadno 5 4 2" xfId="1482"/>
    <cellStyle name="Navadno 5 4 3" xfId="1483"/>
    <cellStyle name="Navadno 5 4 3 2" xfId="3379"/>
    <cellStyle name="Navadno 5 4 3 3" xfId="3380"/>
    <cellStyle name="Navadno 5 5" xfId="1484"/>
    <cellStyle name="Navadno 5 6" xfId="5569"/>
    <cellStyle name="Navadno 5 7" xfId="5619"/>
    <cellStyle name="Navadno 5 8" xfId="6738"/>
    <cellStyle name="Navadno 5_Podatki o svetilkah" xfId="12374"/>
    <cellStyle name="Navadno 50" xfId="5586"/>
    <cellStyle name="Navadno 50 2" xfId="5629"/>
    <cellStyle name="Navadno 50 2 2" xfId="5673"/>
    <cellStyle name="Navadno 50 2 2 2" xfId="7525"/>
    <cellStyle name="Navadno 50 2 3" xfId="7437"/>
    <cellStyle name="Navadno 50 2 4" xfId="7481"/>
    <cellStyle name="Navadno 50 2 5" xfId="12282"/>
    <cellStyle name="Navadno 50 3" xfId="5651"/>
    <cellStyle name="Navadno 50 3 2" xfId="7503"/>
    <cellStyle name="Navadno 50 3 3" xfId="9787"/>
    <cellStyle name="Navadno 50 4" xfId="7415"/>
    <cellStyle name="Navadno 50 5" xfId="7459"/>
    <cellStyle name="Navadno 50 6" xfId="9960"/>
    <cellStyle name="Navadno 51" xfId="5591"/>
    <cellStyle name="Navadno 51 2" xfId="5634"/>
    <cellStyle name="Navadno 51 2 2" xfId="5678"/>
    <cellStyle name="Navadno 51 2 2 2" xfId="7530"/>
    <cellStyle name="Navadno 51 2 2 3" xfId="7975"/>
    <cellStyle name="Navadno 51 2 3" xfId="7442"/>
    <cellStyle name="Navadno 51 2 4" xfId="7486"/>
    <cellStyle name="Navadno 51 2 5" xfId="8398"/>
    <cellStyle name="Navadno 51 3" xfId="5656"/>
    <cellStyle name="Navadno 51 3 2" xfId="7508"/>
    <cellStyle name="Navadno 51 3 3" xfId="11951"/>
    <cellStyle name="Navadno 51 4" xfId="7420"/>
    <cellStyle name="Navadno 51 5" xfId="7464"/>
    <cellStyle name="Navadno 51 6" xfId="9672"/>
    <cellStyle name="Navadno 52" xfId="5597"/>
    <cellStyle name="Navadno 52 2" xfId="5639"/>
    <cellStyle name="Navadno 52 2 2" xfId="5683"/>
    <cellStyle name="Navadno 52 2 2 2" xfId="7535"/>
    <cellStyle name="Navadno 52 2 2 3" xfId="9257"/>
    <cellStyle name="Navadno 52 2 3" xfId="7447"/>
    <cellStyle name="Navadno 52 2 4" xfId="7491"/>
    <cellStyle name="Navadno 52 2 5" xfId="9452"/>
    <cellStyle name="Navadno 52 3" xfId="5661"/>
    <cellStyle name="Navadno 52 3 2" xfId="7513"/>
    <cellStyle name="Navadno 52 3 3" xfId="12354"/>
    <cellStyle name="Navadno 52 4" xfId="7425"/>
    <cellStyle name="Navadno 52 4 2" xfId="7995"/>
    <cellStyle name="Navadno 52 5" xfId="7469"/>
    <cellStyle name="Navadno 52 6" xfId="9910"/>
    <cellStyle name="Navadno 53" xfId="5584"/>
    <cellStyle name="Navadno 53 2" xfId="5627"/>
    <cellStyle name="Navadno 53 2 2" xfId="5671"/>
    <cellStyle name="Navadno 53 2 2 2" xfId="7523"/>
    <cellStyle name="Navadno 53 2 2 3" xfId="9609"/>
    <cellStyle name="Navadno 53 2 3" xfId="7435"/>
    <cellStyle name="Navadno 53 2 4" xfId="7479"/>
    <cellStyle name="Navadno 53 2 5" xfId="9761"/>
    <cellStyle name="Navadno 53 3" xfId="5649"/>
    <cellStyle name="Navadno 53 3 2" xfId="7501"/>
    <cellStyle name="Navadno 53 3 3" xfId="9971"/>
    <cellStyle name="Navadno 53 4" xfId="7413"/>
    <cellStyle name="Navadno 53 4 2" xfId="8990"/>
    <cellStyle name="Navadno 53 5" xfId="7457"/>
    <cellStyle name="Navadno 53 6" xfId="11712"/>
    <cellStyle name="Navadno 54" xfId="5601"/>
    <cellStyle name="Navadno 54 2" xfId="5642"/>
    <cellStyle name="Navadno 54 2 2" xfId="5686"/>
    <cellStyle name="Navadno 54 2 2 2" xfId="7538"/>
    <cellStyle name="Navadno 54 2 2 3" xfId="11795"/>
    <cellStyle name="Navadno 54 2 3" xfId="7450"/>
    <cellStyle name="Navadno 54 2 4" xfId="7494"/>
    <cellStyle name="Navadno 54 2 5" xfId="11694"/>
    <cellStyle name="Navadno 54 3" xfId="5664"/>
    <cellStyle name="Navadno 54 3 2" xfId="7516"/>
    <cellStyle name="Navadno 54 3 3" xfId="9270"/>
    <cellStyle name="Navadno 54 4" xfId="7428"/>
    <cellStyle name="Navadno 54 5" xfId="7472"/>
    <cellStyle name="Navadno 54 6" xfId="9404"/>
    <cellStyle name="Navadno 55" xfId="5592"/>
    <cellStyle name="Navadno 55 2" xfId="5635"/>
    <cellStyle name="Navadno 55 2 2" xfId="5679"/>
    <cellStyle name="Navadno 55 2 2 2" xfId="7531"/>
    <cellStyle name="Navadno 55 2 3" xfId="7443"/>
    <cellStyle name="Navadno 55 2 4" xfId="7487"/>
    <cellStyle name="Navadno 55 2 5" xfId="9269"/>
    <cellStyle name="Navadno 55 3" xfId="5657"/>
    <cellStyle name="Navadno 55 3 2" xfId="7509"/>
    <cellStyle name="Navadno 55 3 3" xfId="9594"/>
    <cellStyle name="Navadno 55 4" xfId="7421"/>
    <cellStyle name="Navadno 55 5" xfId="7465"/>
    <cellStyle name="Navadno 55 6" xfId="8475"/>
    <cellStyle name="Navadno 56" xfId="5593"/>
    <cellStyle name="Navadno 56 2" xfId="5636"/>
    <cellStyle name="Navadno 56 2 2" xfId="5680"/>
    <cellStyle name="Navadno 56 2 2 2" xfId="7532"/>
    <cellStyle name="Navadno 56 2 3" xfId="7444"/>
    <cellStyle name="Navadno 56 2 4" xfId="7488"/>
    <cellStyle name="Navadno 56 2 5" xfId="8998"/>
    <cellStyle name="Navadno 56 3" xfId="5658"/>
    <cellStyle name="Navadno 56 3 2" xfId="7510"/>
    <cellStyle name="Navadno 56 3 3" xfId="8652"/>
    <cellStyle name="Navadno 56 4" xfId="7422"/>
    <cellStyle name="Navadno 56 5" xfId="7466"/>
    <cellStyle name="Navadno 56 6" xfId="7657"/>
    <cellStyle name="Navadno 57" xfId="5589"/>
    <cellStyle name="Navadno 57 2" xfId="5632"/>
    <cellStyle name="Navadno 57 2 2" xfId="5676"/>
    <cellStyle name="Navadno 57 2 2 2" xfId="7528"/>
    <cellStyle name="Navadno 57 2 3" xfId="7440"/>
    <cellStyle name="Navadno 57 2 4" xfId="7484"/>
    <cellStyle name="Navadno 57 2 5" xfId="9504"/>
    <cellStyle name="Navadno 57 3" xfId="5654"/>
    <cellStyle name="Navadno 57 3 2" xfId="7506"/>
    <cellStyle name="Navadno 57 3 3" xfId="9665"/>
    <cellStyle name="Navadno 57 4" xfId="7418"/>
    <cellStyle name="Navadno 57 5" xfId="7462"/>
    <cellStyle name="Navadno 57 6" xfId="11852"/>
    <cellStyle name="Navadno 58" xfId="5600"/>
    <cellStyle name="Navadno 58 2" xfId="5641"/>
    <cellStyle name="Navadno 58 2 2" xfId="5685"/>
    <cellStyle name="Navadno 58 2 2 2" xfId="7537"/>
    <cellStyle name="Navadno 58 2 3" xfId="7449"/>
    <cellStyle name="Navadno 58 2 4" xfId="7493"/>
    <cellStyle name="Navadno 58 2 5" xfId="8152"/>
    <cellStyle name="Navadno 58 3" xfId="5663"/>
    <cellStyle name="Navadno 58 3 2" xfId="7515"/>
    <cellStyle name="Navadno 58 4" xfId="7427"/>
    <cellStyle name="Navadno 58 5" xfId="7471"/>
    <cellStyle name="Navadno 58 6" xfId="9879"/>
    <cellStyle name="Navadno 59" xfId="5594"/>
    <cellStyle name="Navadno 59 2" xfId="5637"/>
    <cellStyle name="Navadno 59 2 2" xfId="5681"/>
    <cellStyle name="Navadno 59 2 2 2" xfId="7533"/>
    <cellStyle name="Navadno 59 2 3" xfId="7445"/>
    <cellStyle name="Navadno 59 2 4" xfId="7489"/>
    <cellStyle name="Navadno 59 2 5" xfId="8472"/>
    <cellStyle name="Navadno 59 3" xfId="5659"/>
    <cellStyle name="Navadno 59 3 2" xfId="7511"/>
    <cellStyle name="Navadno 59 3 3" xfId="9693"/>
    <cellStyle name="Navadno 59 4" xfId="7423"/>
    <cellStyle name="Navadno 59 5" xfId="7467"/>
    <cellStyle name="Navadno 59 6" xfId="11954"/>
    <cellStyle name="Navadno 6" xfId="468"/>
    <cellStyle name="Navadno 6 10" xfId="5620"/>
    <cellStyle name="Navadno 6 11" xfId="6739"/>
    <cellStyle name="Navadno 6 2" xfId="1485"/>
    <cellStyle name="Navadno 6 2 2" xfId="8603"/>
    <cellStyle name="Navadno 6 3" xfId="1486"/>
    <cellStyle name="Navadno 6 3 2" xfId="8369"/>
    <cellStyle name="Navadno 6 4" xfId="1487"/>
    <cellStyle name="Navadno 6 4 2" xfId="9186"/>
    <cellStyle name="Navadno 6 5" xfId="1488"/>
    <cellStyle name="Navadno 6 5 2" xfId="3382"/>
    <cellStyle name="Navadno 6 6" xfId="1489"/>
    <cellStyle name="Navadno 6 6 2" xfId="3383"/>
    <cellStyle name="Navadno 6 6 3" xfId="3384"/>
    <cellStyle name="Navadno 6 6 3 2" xfId="3385"/>
    <cellStyle name="Navadno 6 7" xfId="1490"/>
    <cellStyle name="Navadno 6 8" xfId="3386"/>
    <cellStyle name="Navadno 6 9" xfId="3381"/>
    <cellStyle name="Navadno 6_Podatki o svetilkah" xfId="12109"/>
    <cellStyle name="Navadno 60" xfId="5582"/>
    <cellStyle name="Navadno 60 2" xfId="5625"/>
    <cellStyle name="Navadno 60 2 2" xfId="5669"/>
    <cellStyle name="Navadno 60 2 2 2" xfId="7521"/>
    <cellStyle name="Navadno 60 2 3" xfId="7433"/>
    <cellStyle name="Navadno 60 2 4" xfId="7477"/>
    <cellStyle name="Navadno 60 2 5" xfId="8187"/>
    <cellStyle name="Navadno 60 3" xfId="5647"/>
    <cellStyle name="Navadno 60 3 2" xfId="7499"/>
    <cellStyle name="Navadno 60 3 3" xfId="9469"/>
    <cellStyle name="Navadno 60 4" xfId="7411"/>
    <cellStyle name="Navadno 60 5" xfId="7455"/>
    <cellStyle name="Navadno 60 6" xfId="9027"/>
    <cellStyle name="Navadno 61" xfId="5599"/>
    <cellStyle name="Navadno 61 2" xfId="5640"/>
    <cellStyle name="Navadno 61 2 2" xfId="5684"/>
    <cellStyle name="Navadno 61 2 2 2" xfId="7536"/>
    <cellStyle name="Navadno 61 2 3" xfId="7448"/>
    <cellStyle name="Navadno 61 2 4" xfId="7492"/>
    <cellStyle name="Navadno 61 2 5" xfId="8939"/>
    <cellStyle name="Navadno 61 3" xfId="5662"/>
    <cellStyle name="Navadno 61 3 2" xfId="7514"/>
    <cellStyle name="Navadno 61 4" xfId="7426"/>
    <cellStyle name="Navadno 61 5" xfId="7470"/>
    <cellStyle name="Navadno 61 6" xfId="8397"/>
    <cellStyle name="Navadno 62" xfId="5583"/>
    <cellStyle name="Navadno 62 2" xfId="5626"/>
    <cellStyle name="Navadno 62 2 2" xfId="5670"/>
    <cellStyle name="Navadno 62 2 2 2" xfId="7522"/>
    <cellStyle name="Navadno 62 2 3" xfId="7434"/>
    <cellStyle name="Navadno 62 2 4" xfId="7478"/>
    <cellStyle name="Navadno 62 2 5" xfId="8570"/>
    <cellStyle name="Navadno 62 3" xfId="5648"/>
    <cellStyle name="Navadno 62 3 2" xfId="7500"/>
    <cellStyle name="Navadno 62 4" xfId="7412"/>
    <cellStyle name="Navadno 62 5" xfId="7456"/>
    <cellStyle name="Navadno 62 6" xfId="9984"/>
    <cellStyle name="Navadno 63" xfId="5604"/>
    <cellStyle name="Navadno 63 2" xfId="5645"/>
    <cellStyle name="Navadno 63 2 2" xfId="5689"/>
    <cellStyle name="Navadno 63 2 2 2" xfId="7541"/>
    <cellStyle name="Navadno 63 2 3" xfId="7453"/>
    <cellStyle name="Navadno 63 2 4" xfId="7497"/>
    <cellStyle name="Navadno 63 2 5" xfId="8118"/>
    <cellStyle name="Navadno 63 3" xfId="5667"/>
    <cellStyle name="Navadno 63 3 2" xfId="7519"/>
    <cellStyle name="Navadno 63 3 3" xfId="9017"/>
    <cellStyle name="Navadno 63 4" xfId="7431"/>
    <cellStyle name="Navadno 63 5" xfId="7475"/>
    <cellStyle name="Navadno 63 6" xfId="9507"/>
    <cellStyle name="Navadno 64" xfId="5590"/>
    <cellStyle name="Navadno 64 2" xfId="5633"/>
    <cellStyle name="Navadno 64 2 2" xfId="5677"/>
    <cellStyle name="Navadno 64 2 2 2" xfId="7529"/>
    <cellStyle name="Navadno 64 2 3" xfId="7441"/>
    <cellStyle name="Navadno 64 2 4" xfId="7485"/>
    <cellStyle name="Navadno 64 2 5" xfId="11831"/>
    <cellStyle name="Navadno 64 3" xfId="5655"/>
    <cellStyle name="Navadno 64 3 2" xfId="7507"/>
    <cellStyle name="Navadno 64 3 3" xfId="8335"/>
    <cellStyle name="Navadno 64 4" xfId="7419"/>
    <cellStyle name="Navadno 64 5" xfId="7463"/>
    <cellStyle name="Navadno 64 6" xfId="11734"/>
    <cellStyle name="Navadno 65" xfId="5612"/>
    <cellStyle name="Navadno 65 2" xfId="11020"/>
    <cellStyle name="Navadno 65 3" xfId="9781"/>
    <cellStyle name="Navadno 65 4" xfId="9775"/>
    <cellStyle name="Navadno 66" xfId="5623"/>
    <cellStyle name="Navadno 66 2" xfId="8702"/>
    <cellStyle name="Navadno 66 3" xfId="9949"/>
    <cellStyle name="Navadno 66 4" xfId="8272"/>
    <cellStyle name="Navadno 66 5" xfId="10409"/>
    <cellStyle name="Navadno 67" xfId="6109"/>
    <cellStyle name="Navadno 67 2" xfId="12424"/>
    <cellStyle name="Navadno 67 3" xfId="10411"/>
    <cellStyle name="Navadno 67 4" xfId="11957"/>
    <cellStyle name="Navadno 67 5" xfId="7652"/>
    <cellStyle name="Navadno 68" xfId="6116"/>
    <cellStyle name="Navadno 68 2" xfId="9926"/>
    <cellStyle name="Navadno 68 3" xfId="8583"/>
    <cellStyle name="Navadno 68 4" xfId="7745"/>
    <cellStyle name="Navadno 69" xfId="6117"/>
    <cellStyle name="Navadno 69 2" xfId="7644"/>
    <cellStyle name="Navadno 69 3" xfId="11744"/>
    <cellStyle name="Navadno 7" xfId="469"/>
    <cellStyle name="Navadno 7 2" xfId="470"/>
    <cellStyle name="Navadno 7 2 2" xfId="7736"/>
    <cellStyle name="Navadno 7 3" xfId="471"/>
    <cellStyle name="Navadno 7 3 2" xfId="472"/>
    <cellStyle name="Navadno 7 3 3" xfId="9516"/>
    <cellStyle name="Navadno 7 4" xfId="1491"/>
    <cellStyle name="Navadno 7 4 2" xfId="1492"/>
    <cellStyle name="Navadno 7 4 3" xfId="1493"/>
    <cellStyle name="Navadno 7 5" xfId="3388"/>
    <cellStyle name="Navadno 7 5 2" xfId="5892"/>
    <cellStyle name="Navadno 7 6" xfId="3387"/>
    <cellStyle name="Navadno 7 7" xfId="12003"/>
    <cellStyle name="Navadno 70" xfId="6118"/>
    <cellStyle name="Navadno 70 2" xfId="8704"/>
    <cellStyle name="Navadno 70 3" xfId="12236"/>
    <cellStyle name="Navadno 71" xfId="6119"/>
    <cellStyle name="Navadno 71 2" xfId="9405"/>
    <cellStyle name="Navadno 71 3" xfId="9529"/>
    <cellStyle name="Navadno 71 4" xfId="7898"/>
    <cellStyle name="Navadno 72" xfId="6120"/>
    <cellStyle name="Navadno 72 2" xfId="9801"/>
    <cellStyle name="Navadno 72 3" xfId="8858"/>
    <cellStyle name="Navadno 73" xfId="6121"/>
    <cellStyle name="Navadno 73 2" xfId="9383"/>
    <cellStyle name="Navadno 73 3" xfId="9681"/>
    <cellStyle name="Navadno 73 4" xfId="12334"/>
    <cellStyle name="Navadno 74" xfId="6122"/>
    <cellStyle name="Navadno 74 2" xfId="8823"/>
    <cellStyle name="Navadno 74 3" xfId="9614"/>
    <cellStyle name="Navadno 75" xfId="6123"/>
    <cellStyle name="Navadno 75 2" xfId="9603"/>
    <cellStyle name="Navadno 75 3" xfId="12226"/>
    <cellStyle name="Navadno 75 4" xfId="11853"/>
    <cellStyle name="Navadno 76" xfId="6124"/>
    <cellStyle name="Navadno 76 2" xfId="11838"/>
    <cellStyle name="Navadno 76 3" xfId="9899"/>
    <cellStyle name="Navadno 76 4" xfId="9139"/>
    <cellStyle name="Navadno 77" xfId="6125"/>
    <cellStyle name="Navadno 77 2" xfId="11689"/>
    <cellStyle name="Navadno 77 3" xfId="8436"/>
    <cellStyle name="Navadno 78" xfId="7041"/>
    <cellStyle name="Navadno 78 2" xfId="9268"/>
    <cellStyle name="Navadno 78 3" xfId="8128"/>
    <cellStyle name="Navadno 78 4" xfId="8856"/>
    <cellStyle name="Navadno 79" xfId="9524"/>
    <cellStyle name="Navadno 79 2" xfId="7726"/>
    <cellStyle name="Navadno 79 3" xfId="8121"/>
    <cellStyle name="Navadno 8" xfId="473"/>
    <cellStyle name="Navadno 8 10" xfId="19470"/>
    <cellStyle name="Navadno 8 2" xfId="1494"/>
    <cellStyle name="Navadno 8 2 2" xfId="1495"/>
    <cellStyle name="Navadno 8 2 2 2" xfId="3389"/>
    <cellStyle name="Navadno 8 2 2 2 2" xfId="8400"/>
    <cellStyle name="Navadno 8 2 2 2 2 2" xfId="12408"/>
    <cellStyle name="Navadno 8 2 2 2 2 2 2" xfId="12052"/>
    <cellStyle name="Navadno 8 2 2 2 2 3" xfId="8368"/>
    <cellStyle name="Navadno 8 2 2 2 2 3 2" xfId="8911"/>
    <cellStyle name="Navadno 8 2 2 2 2 4" xfId="8286"/>
    <cellStyle name="Navadno 8 2 2 2 3" xfId="11834"/>
    <cellStyle name="Navadno 8 2 2 2 3 2" xfId="8539"/>
    <cellStyle name="Navadno 8 2 2 2 4" xfId="9904"/>
    <cellStyle name="Navadno 8 2 2 2 4 2" xfId="9472"/>
    <cellStyle name="Navadno 8 2 2 2 5" xfId="9123"/>
    <cellStyle name="Navadno 8 2 2 2 6" xfId="7659"/>
    <cellStyle name="Navadno 8 2 2 3" xfId="9331"/>
    <cellStyle name="Navadno 8 2 2 3 2" xfId="9303"/>
    <cellStyle name="Navadno 8 2 2 3 2 2" xfId="8758"/>
    <cellStyle name="Navadno 8 2 2 3 3" xfId="8501"/>
    <cellStyle name="Navadno 8 2 2 3 3 2" xfId="8748"/>
    <cellStyle name="Navadno 8 2 2 3 4" xfId="9246"/>
    <cellStyle name="Navadno 8 2 2 4" xfId="11755"/>
    <cellStyle name="Navadno 8 2 2 4 2" xfId="12020"/>
    <cellStyle name="Navadno 8 2 2 5" xfId="8922"/>
    <cellStyle name="Navadno 8 2 2 5 2" xfId="9211"/>
    <cellStyle name="Navadno 8 2 2 6" xfId="8792"/>
    <cellStyle name="Navadno 8 2 2 7" xfId="9361"/>
    <cellStyle name="Navadno 8 2 3" xfId="1496"/>
    <cellStyle name="Navadno 8 2 3 2" xfId="9334"/>
    <cellStyle name="Navadno 8 2 3 2 2" xfId="9296"/>
    <cellStyle name="Navadno 8 2 3 2 2 2" xfId="7702"/>
    <cellStyle name="Navadno 8 2 3 2 3" xfId="8471"/>
    <cellStyle name="Navadno 8 2 3 2 3 2" xfId="8183"/>
    <cellStyle name="Navadno 8 2 3 2 4" xfId="7974"/>
    <cellStyle name="Navadno 8 2 3 3" xfId="12362"/>
    <cellStyle name="Navadno 8 2 3 3 2" xfId="9510"/>
    <cellStyle name="Navadno 8 2 3 4" xfId="11765"/>
    <cellStyle name="Navadno 8 2 3 4 2" xfId="12068"/>
    <cellStyle name="Navadno 8 2 3 5" xfId="8040"/>
    <cellStyle name="Navadno 8 2 4" xfId="3390"/>
    <cellStyle name="Navadno 8 2 4 2" xfId="9311"/>
    <cellStyle name="Navadno 8 2 4 2 2" xfId="9103"/>
    <cellStyle name="Navadno 8 2 4 3" xfId="8367"/>
    <cellStyle name="Navadno 8 2 4 3 2" xfId="9205"/>
    <cellStyle name="Navadno 8 2 4 4" xfId="7976"/>
    <cellStyle name="Navadno 8 2 4 5" xfId="11967"/>
    <cellStyle name="Navadno 8 2 5" xfId="9938"/>
    <cellStyle name="Navadno 8 2 5 2" xfId="7616"/>
    <cellStyle name="Navadno 8 2 6" xfId="9024"/>
    <cellStyle name="Navadno 8 2 6 2" xfId="8754"/>
    <cellStyle name="Navadno 8 2 7" xfId="7713"/>
    <cellStyle name="Navadno 8 2_Podatki o svetilkah" xfId="7969"/>
    <cellStyle name="Navadno 8 3" xfId="1497"/>
    <cellStyle name="Navadno 8 3 2" xfId="8096"/>
    <cellStyle name="Navadno 8 3 2 2" xfId="8402"/>
    <cellStyle name="Navadno 8 3 2 2 2" xfId="12087"/>
    <cellStyle name="Navadno 8 3 2 2 2 2" xfId="12233"/>
    <cellStyle name="Navadno 8 3 2 2 3" xfId="9843"/>
    <cellStyle name="Navadno 8 3 2 2 3 2" xfId="8738"/>
    <cellStyle name="Navadno 8 3 2 2 4" xfId="8687"/>
    <cellStyle name="Navadno 8 3 2 3" xfId="8712"/>
    <cellStyle name="Navadno 8 3 2 3 2" xfId="9828"/>
    <cellStyle name="Navadno 8 3 2 4" xfId="8938"/>
    <cellStyle name="Navadno 8 3 2 4 2" xfId="8465"/>
    <cellStyle name="Navadno 8 3 2 5" xfId="12133"/>
    <cellStyle name="Navadno 8 3 3" xfId="11980"/>
    <cellStyle name="Navadno 8 3 3 2" xfId="8388"/>
    <cellStyle name="Navadno 8 3 3 2 2" xfId="8528"/>
    <cellStyle name="Navadno 8 3 3 3" xfId="9671"/>
    <cellStyle name="Navadno 8 3 3 3 2" xfId="12121"/>
    <cellStyle name="Navadno 8 3 3 4" xfId="8783"/>
    <cellStyle name="Navadno 8 3 4" xfId="12418"/>
    <cellStyle name="Navadno 8 3 4 2" xfId="9223"/>
    <cellStyle name="Navadno 8 3 5" xfId="8478"/>
    <cellStyle name="Navadno 8 3 5 2" xfId="9209"/>
    <cellStyle name="Navadno 8 3 6" xfId="7719"/>
    <cellStyle name="Navadno 8 3 7" xfId="11832"/>
    <cellStyle name="Navadno 8 4" xfId="5894"/>
    <cellStyle name="Navadno 8 4 2" xfId="11727"/>
    <cellStyle name="Navadno 8 4 2 2" xfId="11330"/>
    <cellStyle name="Navadno 8 4 2 2 2" xfId="8342"/>
    <cellStyle name="Navadno 8 4 2 3" xfId="9928"/>
    <cellStyle name="Navadno 8 4 2 3 2" xfId="11885"/>
    <cellStyle name="Navadno 8 4 2 4" xfId="8211"/>
    <cellStyle name="Navadno 8 4 3" xfId="11722"/>
    <cellStyle name="Navadno 8 4 3 2" xfId="8678"/>
    <cellStyle name="Navadno 8 4 4" xfId="12350"/>
    <cellStyle name="Navadno 8 4 4 2" xfId="11996"/>
    <cellStyle name="Navadno 8 4 5" xfId="9240"/>
    <cellStyle name="Navadno 8 4 6" xfId="12276"/>
    <cellStyle name="Navadno 8 5" xfId="12144"/>
    <cellStyle name="Navadno 8 5 2" xfId="11811"/>
    <cellStyle name="Navadno 8 5 2 2" xfId="8192"/>
    <cellStyle name="Navadno 8 5 3" xfId="8829"/>
    <cellStyle name="Navadno 8 5 3 2" xfId="8184"/>
    <cellStyle name="Navadno 8 5 4" xfId="7725"/>
    <cellStyle name="Navadno 8 6" xfId="9325"/>
    <cellStyle name="Navadno 8 6 2" xfId="7721"/>
    <cellStyle name="Navadno 8 7" xfId="11855"/>
    <cellStyle name="Navadno 8 7 2" xfId="12160"/>
    <cellStyle name="Navadno 8 8" xfId="9858"/>
    <cellStyle name="Navadno 8 9" xfId="8162"/>
    <cellStyle name="Navadno 8_Podatki o svetilkah" xfId="8415"/>
    <cellStyle name="Navadno 80" xfId="8860"/>
    <cellStyle name="Navadno 80 2" xfId="8828"/>
    <cellStyle name="Navadno 80 3" xfId="7763"/>
    <cellStyle name="Navadno 81" xfId="11891"/>
    <cellStyle name="Navadno 81 2" xfId="12386"/>
    <cellStyle name="Navadno 81 3" xfId="11928"/>
    <cellStyle name="Navadno 82" xfId="11708"/>
    <cellStyle name="Navadno 82 2" xfId="10192"/>
    <cellStyle name="Navadno 82 3" xfId="7678"/>
    <cellStyle name="Navadno 83" xfId="12416"/>
    <cellStyle name="Navadno 83 2" xfId="12065"/>
    <cellStyle name="Navadno 83 3" xfId="8639"/>
    <cellStyle name="Navadno 84" xfId="12371"/>
    <cellStyle name="Navadno 84 2" xfId="8827"/>
    <cellStyle name="Navadno 84 3" xfId="12103"/>
    <cellStyle name="Navadno 85" xfId="11690"/>
    <cellStyle name="Navadno 86" xfId="8708"/>
    <cellStyle name="Navadno 86 2" xfId="7799"/>
    <cellStyle name="Navadno 86 3" xfId="11897"/>
    <cellStyle name="Navadno 87" xfId="12213"/>
    <cellStyle name="Navadno 87 2" xfId="8204"/>
    <cellStyle name="Navadno 87 2 2" xfId="9201"/>
    <cellStyle name="Navadno 87 3" xfId="12267"/>
    <cellStyle name="Navadno 87 4" xfId="9494"/>
    <cellStyle name="Navadno 87 5" xfId="11984"/>
    <cellStyle name="Navadno 88" xfId="9874"/>
    <cellStyle name="Navadno 88 2" xfId="9426"/>
    <cellStyle name="Navadno 88 3" xfId="8143"/>
    <cellStyle name="Navadno 88 4" xfId="9814"/>
    <cellStyle name="Navadno 89" xfId="12410"/>
    <cellStyle name="Navadno 89 2" xfId="8219"/>
    <cellStyle name="Navadno 89 3" xfId="12219"/>
    <cellStyle name="Navadno 89 4" xfId="8598"/>
    <cellStyle name="Navadno 9" xfId="7"/>
    <cellStyle name="Navadno 9 10" xfId="11704"/>
    <cellStyle name="Navadno 9 2" xfId="474"/>
    <cellStyle name="Navadno 9 2 2" xfId="475"/>
    <cellStyle name="Navadno 9 2 2 2" xfId="476"/>
    <cellStyle name="Navadno 9 2 2 2 2" xfId="477"/>
    <cellStyle name="Navadno 9 2 2 2 2 2" xfId="3391"/>
    <cellStyle name="Navadno 9 2 2 2 2 2 2" xfId="9107"/>
    <cellStyle name="Navadno 9 2 2 2 2 2 3" xfId="8863"/>
    <cellStyle name="Navadno 9 2 2 2 2 3" xfId="12127"/>
    <cellStyle name="Navadno 9 2 2 2 2 3 2" xfId="8657"/>
    <cellStyle name="Navadno 9 2 2 2 2 4" xfId="9047"/>
    <cellStyle name="Navadno 9 2 2 2 2 5" xfId="9988"/>
    <cellStyle name="Navadno 9 2 2 2 3" xfId="3392"/>
    <cellStyle name="Navadno 9 2 2 2 3 2" xfId="8278"/>
    <cellStyle name="Navadno 9 2 2 2 3 3" xfId="8392"/>
    <cellStyle name="Navadno 9 2 2 2 4" xfId="9762"/>
    <cellStyle name="Navadno 9 2 2 2 4 2" xfId="7687"/>
    <cellStyle name="Navadno 9 2 2 2 5" xfId="8774"/>
    <cellStyle name="Navadno 9 2 2 2 6" xfId="11719"/>
    <cellStyle name="Navadno 9 2 2 3" xfId="478"/>
    <cellStyle name="Navadno 9 2 2 3 2" xfId="3393"/>
    <cellStyle name="Navadno 9 2 2 3 2 2" xfId="9008"/>
    <cellStyle name="Navadno 9 2 2 3 2 3" xfId="11955"/>
    <cellStyle name="Navadno 9 2 2 3 3" xfId="11828"/>
    <cellStyle name="Navadno 9 2 2 3 3 2" xfId="8147"/>
    <cellStyle name="Navadno 9 2 2 3 4" xfId="9855"/>
    <cellStyle name="Navadno 9 2 2 3 5" xfId="12411"/>
    <cellStyle name="Navadno 9 2 2 4" xfId="3394"/>
    <cellStyle name="Navadno 9 2 2 4 2" xfId="8581"/>
    <cellStyle name="Navadno 9 2 2 4 3" xfId="12034"/>
    <cellStyle name="Navadno 9 2 2 5" xfId="9262"/>
    <cellStyle name="Navadno 9 2 2 5 2" xfId="7603"/>
    <cellStyle name="Navadno 9 2 2 6" xfId="9133"/>
    <cellStyle name="Navadno 9 2 2 7" xfId="9972"/>
    <cellStyle name="Navadno 9 2 3" xfId="479"/>
    <cellStyle name="Navadno 9 2 3 2" xfId="480"/>
    <cellStyle name="Navadno 9 2 3 2 2" xfId="3395"/>
    <cellStyle name="Navadno 9 2 3 2 2 2" xfId="11857"/>
    <cellStyle name="Navadno 9 2 3 2 2 3" xfId="12306"/>
    <cellStyle name="Navadno 9 2 3 2 3" xfId="12431"/>
    <cellStyle name="Navadno 9 2 3 2 3 2" xfId="8909"/>
    <cellStyle name="Navadno 9 2 3 2 4" xfId="8044"/>
    <cellStyle name="Navadno 9 2 3 2 5" xfId="11723"/>
    <cellStyle name="Navadno 9 2 3 3" xfId="3396"/>
    <cellStyle name="Navadno 9 2 3 3 2" xfId="8113"/>
    <cellStyle name="Navadno 9 2 3 3 3" xfId="7902"/>
    <cellStyle name="Navadno 9 2 3 4" xfId="9267"/>
    <cellStyle name="Navadno 9 2 3 4 2" xfId="8033"/>
    <cellStyle name="Navadno 9 2 3 5" xfId="7624"/>
    <cellStyle name="Navadno 9 2 3 6" xfId="9357"/>
    <cellStyle name="Navadno 9 2 4" xfId="481"/>
    <cellStyle name="Navadno 9 2 4 2" xfId="3397"/>
    <cellStyle name="Navadno 9 2 4 2 2" xfId="12290"/>
    <cellStyle name="Navadno 9 2 4 2 3" xfId="8386"/>
    <cellStyle name="Navadno 9 2 4 3" xfId="9266"/>
    <cellStyle name="Navadno 9 2 4 3 2" xfId="8499"/>
    <cellStyle name="Navadno 9 2 4 4" xfId="9812"/>
    <cellStyle name="Navadno 9 2 4 5" xfId="11786"/>
    <cellStyle name="Navadno 9 2 5" xfId="3398"/>
    <cellStyle name="Navadno 9 2 5 2" xfId="12048"/>
    <cellStyle name="Navadno 9 2 5 3" xfId="9620"/>
    <cellStyle name="Navadno 9 2 6" xfId="9009"/>
    <cellStyle name="Navadno 9 2 6 2" xfId="12204"/>
    <cellStyle name="Navadno 9 2 7" xfId="11923"/>
    <cellStyle name="Navadno 9 2 8" xfId="7909"/>
    <cellStyle name="Navadno 9 2_Podatki o svetilkah" xfId="11703"/>
    <cellStyle name="Navadno 9 3" xfId="482"/>
    <cellStyle name="Navadno 9 3 2" xfId="483"/>
    <cellStyle name="Navadno 9 3 2 2" xfId="484"/>
    <cellStyle name="Navadno 9 3 2 2 2" xfId="485"/>
    <cellStyle name="Navadno 9 3 2 2 2 2" xfId="3399"/>
    <cellStyle name="Navadno 9 3 2 2 2 2 2" xfId="8755"/>
    <cellStyle name="Navadno 9 3 2 2 2 3" xfId="11815"/>
    <cellStyle name="Navadno 9 3 2 2 3" xfId="3400"/>
    <cellStyle name="Navadno 9 3 2 2 3 2" xfId="9545"/>
    <cellStyle name="Navadno 9 3 2 2 3 3" xfId="7934"/>
    <cellStyle name="Navadno 9 3 2 2 4" xfId="8790"/>
    <cellStyle name="Navadno 9 3 2 2 5" xfId="9976"/>
    <cellStyle name="Navadno 9 3 2 3" xfId="486"/>
    <cellStyle name="Navadno 9 3 2 3 2" xfId="3401"/>
    <cellStyle name="Navadno 9 3 2 3 2 2" xfId="8508"/>
    <cellStyle name="Navadno 9 3 2 3 3" xfId="12030"/>
    <cellStyle name="Navadno 9 3 2 4" xfId="3402"/>
    <cellStyle name="Navadno 9 3 2 4 2" xfId="8935"/>
    <cellStyle name="Navadno 9 3 2 4 3" xfId="9699"/>
    <cellStyle name="Navadno 9 3 2 5" xfId="8796"/>
    <cellStyle name="Navadno 9 3 2 6" xfId="9625"/>
    <cellStyle name="Navadno 9 3 3" xfId="487"/>
    <cellStyle name="Navadno 9 3 3 2" xfId="488"/>
    <cellStyle name="Navadno 9 3 3 2 2" xfId="3403"/>
    <cellStyle name="Navadno 9 3 3 2 2 2" xfId="8177"/>
    <cellStyle name="Navadno 9 3 3 2 3" xfId="9295"/>
    <cellStyle name="Navadno 9 3 3 3" xfId="3404"/>
    <cellStyle name="Navadno 9 3 3 3 2" xfId="7962"/>
    <cellStyle name="Navadno 9 3 3 3 3" xfId="8447"/>
    <cellStyle name="Navadno 9 3 3 4" xfId="9578"/>
    <cellStyle name="Navadno 9 3 3 5" xfId="8406"/>
    <cellStyle name="Navadno 9 3 4" xfId="489"/>
    <cellStyle name="Navadno 9 3 4 2" xfId="3405"/>
    <cellStyle name="Navadno 9 3 4 2 2" xfId="9112"/>
    <cellStyle name="Navadno 9 3 4 3" xfId="11728"/>
    <cellStyle name="Navadno 9 3 5" xfId="3406"/>
    <cellStyle name="Navadno 9 3 5 2" xfId="11896"/>
    <cellStyle name="Navadno 9 3 5 3" xfId="8066"/>
    <cellStyle name="Navadno 9 3 6" xfId="9128"/>
    <cellStyle name="Navadno 9 3 7" xfId="8421"/>
    <cellStyle name="Navadno 9 4" xfId="490"/>
    <cellStyle name="Navadno 9 4 2" xfId="491"/>
    <cellStyle name="Navadno 9 4 2 2" xfId="492"/>
    <cellStyle name="Navadno 9 4 2 2 2" xfId="3407"/>
    <cellStyle name="Navadno 9 4 2 2 2 2" xfId="9474"/>
    <cellStyle name="Navadno 9 4 2 2 3" xfId="7650"/>
    <cellStyle name="Navadno 9 4 2 3" xfId="3408"/>
    <cellStyle name="Navadno 9 4 2 3 2" xfId="9909"/>
    <cellStyle name="Navadno 9 4 2 3 3" xfId="9856"/>
    <cellStyle name="Navadno 9 4 2 4" xfId="7620"/>
    <cellStyle name="Navadno 9 4 2 5" xfId="9335"/>
    <cellStyle name="Navadno 9 4 3" xfId="493"/>
    <cellStyle name="Navadno 9 4 3 2" xfId="3409"/>
    <cellStyle name="Navadno 9 4 3 2 2" xfId="8767"/>
    <cellStyle name="Navadno 9 4 3 3" xfId="11749"/>
    <cellStyle name="Navadno 9 4 4" xfId="3410"/>
    <cellStyle name="Navadno 9 4 4 2" xfId="8149"/>
    <cellStyle name="Navadno 9 4 4 3" xfId="9523"/>
    <cellStyle name="Navadno 9 4 5" xfId="9866"/>
    <cellStyle name="Navadno 9 4 6" xfId="9705"/>
    <cellStyle name="Navadno 9 4 7" xfId="12417"/>
    <cellStyle name="Navadno 9 5" xfId="494"/>
    <cellStyle name="Navadno 9 5 2" xfId="495"/>
    <cellStyle name="Navadno 9 5 2 2" xfId="496"/>
    <cellStyle name="Navadno 9 5 2 2 2" xfId="3411"/>
    <cellStyle name="Navadno 9 5 2 2 3" xfId="9220"/>
    <cellStyle name="Navadno 9 5 2 3" xfId="3412"/>
    <cellStyle name="Navadno 9 5 2 4" xfId="11724"/>
    <cellStyle name="Navadno 9 5 3" xfId="497"/>
    <cellStyle name="Navadno 9 5 3 2" xfId="3413"/>
    <cellStyle name="Navadno 9 5 3 2 2" xfId="9683"/>
    <cellStyle name="Navadno 9 5 3 3" xfId="9704"/>
    <cellStyle name="Navadno 9 5 4" xfId="3414"/>
    <cellStyle name="Navadno 9 5 4 2" xfId="9228"/>
    <cellStyle name="Navadno 9 5 5" xfId="8385"/>
    <cellStyle name="Navadno 9 6" xfId="498"/>
    <cellStyle name="Navadno 9 6 2" xfId="499"/>
    <cellStyle name="Navadno 9 6 2 2" xfId="3415"/>
    <cellStyle name="Navadno 9 6 2 3" xfId="12291"/>
    <cellStyle name="Navadno 9 6 3" xfId="3416"/>
    <cellStyle name="Navadno 9 6 4" xfId="8630"/>
    <cellStyle name="Navadno 9 7" xfId="500"/>
    <cellStyle name="Navadno 9 7 2" xfId="3417"/>
    <cellStyle name="Navadno 9 7 2 2" xfId="12075"/>
    <cellStyle name="Navadno 9 7 3" xfId="11767"/>
    <cellStyle name="Navadno 9 8" xfId="3418"/>
    <cellStyle name="Navadno 9 8 2" xfId="5890"/>
    <cellStyle name="Navadno 9 8 3" xfId="12274"/>
    <cellStyle name="Navadno 9 9" xfId="9517"/>
    <cellStyle name="Navadno 9_Podatki o svetilkah" xfId="9627"/>
    <cellStyle name="Navadno 90" xfId="9143"/>
    <cellStyle name="Navadno 90 2" xfId="8173"/>
    <cellStyle name="Navadno 90 3" xfId="8900"/>
    <cellStyle name="Navadno 90 4" xfId="9805"/>
    <cellStyle name="Navadno 91" xfId="7897"/>
    <cellStyle name="Navadno 91 2" xfId="12024"/>
    <cellStyle name="Navadno 91 3" xfId="8110"/>
    <cellStyle name="Navadno 91 4" xfId="12405"/>
    <cellStyle name="Navadno 92" xfId="8826"/>
    <cellStyle name="Navadno 93" xfId="8292"/>
    <cellStyle name="Navadno 94" xfId="9265"/>
    <cellStyle name="Navadno 94 2" xfId="8874"/>
    <cellStyle name="Navadno 95" xfId="12331"/>
    <cellStyle name="Navadno 95 2" xfId="7632"/>
    <cellStyle name="Navadno 95 3" xfId="7767"/>
    <cellStyle name="Navadno 96" xfId="9869"/>
    <cellStyle name="Navadno 96 2" xfId="9014"/>
    <cellStyle name="Navadno 96 3" xfId="8140"/>
    <cellStyle name="Navadno 96 3 2" xfId="12189"/>
    <cellStyle name="Navadno 97" xfId="9127"/>
    <cellStyle name="Navadno 97 2" xfId="7773"/>
    <cellStyle name="Navadno 98" xfId="9264"/>
    <cellStyle name="Navadno 98 2" xfId="8733"/>
    <cellStyle name="Navadno 99" xfId="7643"/>
    <cellStyle name="Navadno 99 2" xfId="9468"/>
    <cellStyle name="Navadno_PAVLIČ POPIS-PZI-RACIONALIZACIJA 2" xfId="781"/>
    <cellStyle name="Neutral" xfId="1498"/>
    <cellStyle name="Neutral 1" xfId="1499"/>
    <cellStyle name="Neutral 2" xfId="1500"/>
    <cellStyle name="Neutral 3" xfId="1501"/>
    <cellStyle name="Neutral 4" xfId="1502"/>
    <cellStyle name="Neutral 5" xfId="1503"/>
    <cellStyle name="Neutral 6" xfId="1504"/>
    <cellStyle name="Neutral 7" xfId="1505"/>
    <cellStyle name="Nevtralno 2" xfId="501"/>
    <cellStyle name="Nevtralno 2 2" xfId="9905"/>
    <cellStyle name="Nevtralno 3" xfId="502"/>
    <cellStyle name="Nevtralno 3 2" xfId="13012"/>
    <cellStyle name="Nevtralno 4" xfId="9374"/>
    <cellStyle name="Normal 11" xfId="1506"/>
    <cellStyle name="Normal 11 2" xfId="1507"/>
    <cellStyle name="Normal 11 3" xfId="1508"/>
    <cellStyle name="Normal 12" xfId="5576"/>
    <cellStyle name="Normal 14" xfId="5577"/>
    <cellStyle name="Normal 2" xfId="503"/>
    <cellStyle name="Normal 2 2" xfId="1509"/>
    <cellStyle name="Normal 2 2 2" xfId="1510"/>
    <cellStyle name="Normal 2 3" xfId="3420"/>
    <cellStyle name="Normal 2 4" xfId="3421"/>
    <cellStyle name="Normal 2 5" xfId="3419"/>
    <cellStyle name="Normal 2 6" xfId="5570"/>
    <cellStyle name="Normal 2 7" xfId="5621"/>
    <cellStyle name="Normal 2 8" xfId="6112"/>
    <cellStyle name="Normal 2 8 2" xfId="6740"/>
    <cellStyle name="Normal 21" xfId="3422"/>
    <cellStyle name="Normal 22" xfId="3423"/>
    <cellStyle name="Normal 23" xfId="3424"/>
    <cellStyle name="Normal 26" xfId="3425"/>
    <cellStyle name="Normal 28" xfId="3426"/>
    <cellStyle name="Normal 3" xfId="1511"/>
    <cellStyle name="Normal 3 2" xfId="1512"/>
    <cellStyle name="Normal 35" xfId="3427"/>
    <cellStyle name="Normal 36" xfId="3428"/>
    <cellStyle name="Normal 37" xfId="3429"/>
    <cellStyle name="Normal 38" xfId="3430"/>
    <cellStyle name="Normal 4" xfId="1513"/>
    <cellStyle name="Normal 41" xfId="3431"/>
    <cellStyle name="Normal 43" xfId="3432"/>
    <cellStyle name="Normal 44" xfId="3433"/>
    <cellStyle name="Normal 45" xfId="3434"/>
    <cellStyle name="Normal 46" xfId="3435"/>
    <cellStyle name="Normal 47" xfId="3436"/>
    <cellStyle name="Normal 48" xfId="3437"/>
    <cellStyle name="Normal 5" xfId="1514"/>
    <cellStyle name="Normal 6" xfId="1515"/>
    <cellStyle name="Normal 7" xfId="2508"/>
    <cellStyle name="Normal_02 Popis Vodovod+Kanalizacija" xfId="1516"/>
    <cellStyle name="Normale 6" xfId="7593"/>
    <cellStyle name="Normale 6 2" xfId="8164"/>
    <cellStyle name="Normale 7" xfId="9777"/>
    <cellStyle name="Note" xfId="1517"/>
    <cellStyle name="Note 1" xfId="1518"/>
    <cellStyle name="Note 1 2" xfId="1519"/>
    <cellStyle name="Note 1 3" xfId="1520"/>
    <cellStyle name="Note 2" xfId="1521"/>
    <cellStyle name="Note 2 2" xfId="1522"/>
    <cellStyle name="Note 2 3" xfId="1523"/>
    <cellStyle name="Note 3" xfId="1524"/>
    <cellStyle name="Note 3 2" xfId="1525"/>
    <cellStyle name="Note 3 3" xfId="1526"/>
    <cellStyle name="Note 4" xfId="1527"/>
    <cellStyle name="Note 4 2" xfId="1528"/>
    <cellStyle name="Note 4 3" xfId="1529"/>
    <cellStyle name="Note 5" xfId="1530"/>
    <cellStyle name="Note 5 2" xfId="1531"/>
    <cellStyle name="Note 5 3" xfId="1532"/>
    <cellStyle name="Note 6" xfId="1533"/>
    <cellStyle name="Note 6 2" xfId="1534"/>
    <cellStyle name="Note 6 3" xfId="1535"/>
    <cellStyle name="Note 7" xfId="1536"/>
    <cellStyle name="Note 8" xfId="1537"/>
    <cellStyle name="Note 9" xfId="1538"/>
    <cellStyle name="Odstotek 10" xfId="9623"/>
    <cellStyle name="Odstotek 10 2" xfId="9409"/>
    <cellStyle name="Odstotek 11" xfId="12214"/>
    <cellStyle name="Odstotek 11 2" xfId="12146"/>
    <cellStyle name="Odstotek 11 2 2" xfId="9577"/>
    <cellStyle name="Odstotek 11 2 2 2" xfId="8185"/>
    <cellStyle name="Odstotek 11 2 3" xfId="9573"/>
    <cellStyle name="Odstotek 11 2 3 2" xfId="9918"/>
    <cellStyle name="Odstotek 11 2 4" xfId="12183"/>
    <cellStyle name="Odstotek 11 3" xfId="12305"/>
    <cellStyle name="Odstotek 11 3 2" xfId="8106"/>
    <cellStyle name="Odstotek 11 4" xfId="11792"/>
    <cellStyle name="Odstotek 11 4 2" xfId="7982"/>
    <cellStyle name="Odstotek 11 5" xfId="8356"/>
    <cellStyle name="Odstotek 12" xfId="9351"/>
    <cellStyle name="Odstotek 12 2" xfId="8366"/>
    <cellStyle name="Odstotek 13" xfId="9451"/>
    <cellStyle name="Odstotek 13 2" xfId="12357"/>
    <cellStyle name="Odstotek 14" xfId="8586"/>
    <cellStyle name="Odstotek 14 2" xfId="8357"/>
    <cellStyle name="Odstotek 15" xfId="9149"/>
    <cellStyle name="Odstotek 15 2" xfId="8616"/>
    <cellStyle name="Odstotek 16" xfId="12110"/>
    <cellStyle name="Odstotek 16 2" xfId="11926"/>
    <cellStyle name="Odstotek 16 3" xfId="8065"/>
    <cellStyle name="Odstotek 17" xfId="8825"/>
    <cellStyle name="Odstotek 18" xfId="8213"/>
    <cellStyle name="Odstotek 2" xfId="504"/>
    <cellStyle name="Odstotek 2 2" xfId="1539"/>
    <cellStyle name="Odstotek 2 2 2" xfId="9436"/>
    <cellStyle name="Odstotek 2 2 3" xfId="12302"/>
    <cellStyle name="Odstotek 2 3" xfId="1540"/>
    <cellStyle name="Odstotek 2 3 2" xfId="3438"/>
    <cellStyle name="Odstotek 2 3 3" xfId="2510"/>
    <cellStyle name="Odstotek 2 3 4" xfId="9736"/>
    <cellStyle name="Odstotek 2 4" xfId="2509"/>
    <cellStyle name="Odstotek 2 4 2" xfId="12078"/>
    <cellStyle name="Odstotek 2 5" xfId="7989"/>
    <cellStyle name="Odstotek 2 6" xfId="7911"/>
    <cellStyle name="Odstotek 3" xfId="505"/>
    <cellStyle name="Odstotek 3 2" xfId="9608"/>
    <cellStyle name="Odstotek 3 3" xfId="9631"/>
    <cellStyle name="Odstotek 4" xfId="3439"/>
    <cellStyle name="Odstotek 4 2" xfId="5564"/>
    <cellStyle name="Odstotek 4 2 2" xfId="11713"/>
    <cellStyle name="Odstotek 4 2 2 2" xfId="8551"/>
    <cellStyle name="Odstotek 4 2 2 2 2" xfId="11876"/>
    <cellStyle name="Odstotek 4 2 2 2 2 2" xfId="8710"/>
    <cellStyle name="Odstotek 4 2 2 2 2 2 2" xfId="8756"/>
    <cellStyle name="Odstotek 4 2 2 2 2 3" xfId="8186"/>
    <cellStyle name="Odstotek 4 2 2 2 2 3 2" xfId="8656"/>
    <cellStyle name="Odstotek 4 2 2 2 2 4" xfId="9684"/>
    <cellStyle name="Odstotek 4 2 2 2 3" xfId="11829"/>
    <cellStyle name="Odstotek 4 2 2 2 3 2" xfId="8764"/>
    <cellStyle name="Odstotek 4 2 2 2 4" xfId="9892"/>
    <cellStyle name="Odstotek 4 2 2 2 4 2" xfId="8746"/>
    <cellStyle name="Odstotek 4 2 2 2 5" xfId="7727"/>
    <cellStyle name="Odstotek 4 2 2 3" xfId="8404"/>
    <cellStyle name="Odstotek 4 2 2 3 2" xfId="11774"/>
    <cellStyle name="Odstotek 4 2 2 3 2 2" xfId="8500"/>
    <cellStyle name="Odstotek 4 2 2 3 3" xfId="8601"/>
    <cellStyle name="Odstotek 4 2 2 3 3 2" xfId="8463"/>
    <cellStyle name="Odstotek 4 2 2 3 4" xfId="9900"/>
    <cellStyle name="Odstotek 4 2 2 4" xfId="9934"/>
    <cellStyle name="Odstotek 4 2 2 4 2" xfId="9434"/>
    <cellStyle name="Odstotek 4 2 2 5" xfId="9446"/>
    <cellStyle name="Odstotek 4 2 2 5 2" xfId="11927"/>
    <cellStyle name="Odstotek 4 2 2 6" xfId="9225"/>
    <cellStyle name="Odstotek 4 2 3" xfId="12343"/>
    <cellStyle name="Odstotek 4 2 3 2" xfId="11826"/>
    <cellStyle name="Odstotek 4 2 3 2 2" xfId="8384"/>
    <cellStyle name="Odstotek 4 2 3 2 2 2" xfId="12021"/>
    <cellStyle name="Odstotek 4 2 3 2 3" xfId="9685"/>
    <cellStyle name="Odstotek 4 2 3 2 3 2" xfId="12315"/>
    <cellStyle name="Odstotek 4 2 3 2 4" xfId="8692"/>
    <cellStyle name="Odstotek 4 2 3 3" xfId="11736"/>
    <cellStyle name="Odstotek 4 2 3 3 2" xfId="12265"/>
    <cellStyle name="Odstotek 4 2 3 4" xfId="12368"/>
    <cellStyle name="Odstotek 4 2 3 4 2" xfId="9695"/>
    <cellStyle name="Odstotek 4 2 3 5" xfId="7723"/>
    <cellStyle name="Odstotek 4 2 4" xfId="11733"/>
    <cellStyle name="Odstotek 4 2 4 2" xfId="11833"/>
    <cellStyle name="Odstotek 4 2 4 2 2" xfId="11731"/>
    <cellStyle name="Odstotek 4 2 4 3" xfId="8597"/>
    <cellStyle name="Odstotek 4 2 4 3 2" xfId="9700"/>
    <cellStyle name="Odstotek 4 2 4 4" xfId="9760"/>
    <cellStyle name="Odstotek 4 2 5" xfId="9148"/>
    <cellStyle name="Odstotek 4 2 5 2" xfId="12099"/>
    <cellStyle name="Odstotek 4 2 6" xfId="9138"/>
    <cellStyle name="Odstotek 4 2 6 2" xfId="12051"/>
    <cellStyle name="Odstotek 4 2 7" xfId="8684"/>
    <cellStyle name="Odstotek 4 2 8" xfId="12188"/>
    <cellStyle name="Odstotek 4 3" xfId="12351"/>
    <cellStyle name="Odstotek 4 3 2" xfId="12378"/>
    <cellStyle name="Odstotek 4 3 2 2" xfId="11906"/>
    <cellStyle name="Odstotek 4 3 2 2 2" xfId="9299"/>
    <cellStyle name="Odstotek 4 3 2 2 2 2" xfId="7701"/>
    <cellStyle name="Odstotek 4 3 2 2 3" xfId="9906"/>
    <cellStyle name="Odstotek 4 3 2 2 3 2" xfId="7933"/>
    <cellStyle name="Odstotek 4 3 2 2 4" xfId="8284"/>
    <cellStyle name="Odstotek 4 3 2 3" xfId="9876"/>
    <cellStyle name="Odstotek 4 3 2 3 2" xfId="9922"/>
    <cellStyle name="Odstotek 4 3 2 4" xfId="11768"/>
    <cellStyle name="Odstotek 4 3 2 4 2" xfId="9803"/>
    <cellStyle name="Odstotek 4 3 2 5" xfId="7637"/>
    <cellStyle name="Odstotek 4 3 3" xfId="12145"/>
    <cellStyle name="Odstotek 4 3 3 2" xfId="9145"/>
    <cellStyle name="Odstotek 4 3 3 2 2" xfId="9682"/>
    <cellStyle name="Odstotek 4 3 3 3" xfId="9263"/>
    <cellStyle name="Odstotek 4 3 3 3 2" xfId="8489"/>
    <cellStyle name="Odstotek 4 3 3 4" xfId="8232"/>
    <cellStyle name="Odstotek 4 3 4" xfId="8596"/>
    <cellStyle name="Odstotek 4 3 4 2" xfId="8768"/>
    <cellStyle name="Odstotek 4 3 5" xfId="7735"/>
    <cellStyle name="Odstotek 4 3 5 2" xfId="8752"/>
    <cellStyle name="Odstotek 4 3 6" xfId="9119"/>
    <cellStyle name="Odstotek 4 3 7" xfId="8651"/>
    <cellStyle name="Odstotek 4 4" xfId="9796"/>
    <cellStyle name="Odstotek 4 4 2" xfId="9126"/>
    <cellStyle name="Odstotek 4 4 2 2" xfId="7748"/>
    <cellStyle name="Odstotek 4 4 2 2 2" xfId="8003"/>
    <cellStyle name="Odstotek 4 4 2 3" xfId="8203"/>
    <cellStyle name="Odstotek 4 4 2 3 2" xfId="11918"/>
    <cellStyle name="Odstotek 4 4 2 4" xfId="7619"/>
    <cellStyle name="Odstotek 4 4 3" xfId="11877"/>
    <cellStyle name="Odstotek 4 4 3 2" xfId="12073"/>
    <cellStyle name="Odstotek 4 4 4" xfId="8133"/>
    <cellStyle name="Odstotek 4 4 4 2" xfId="9431"/>
    <cellStyle name="Odstotek 4 4 5" xfId="8049"/>
    <cellStyle name="Odstotek 4 5" xfId="12352"/>
    <cellStyle name="Odstotek 4 5 2" xfId="11698"/>
    <cellStyle name="Odstotek 4 5 2 2" xfId="7609"/>
    <cellStyle name="Odstotek 4 5 3" xfId="11921"/>
    <cellStyle name="Odstotek 4 5 3 2" xfId="7689"/>
    <cellStyle name="Odstotek 4 5 4" xfId="8787"/>
    <cellStyle name="Odstotek 4 6" xfId="9735"/>
    <cellStyle name="Odstotek 4 6 2" xfId="8280"/>
    <cellStyle name="Odstotek 4 7" xfId="9536"/>
    <cellStyle name="Odstotek 4 7 2" xfId="12120"/>
    <cellStyle name="Odstotek 4 8" xfId="8043"/>
    <cellStyle name="Odstotek 4 9" xfId="8271"/>
    <cellStyle name="Odstotek 5" xfId="7042"/>
    <cellStyle name="Odstotek 5 2" xfId="9530"/>
    <cellStyle name="Odstotek 5 3" xfId="11962"/>
    <cellStyle name="Odstotek 6" xfId="8721"/>
    <cellStyle name="Odstotek 6 2" xfId="9754"/>
    <cellStyle name="Odstotek 7" xfId="11757"/>
    <cellStyle name="Odstotek 7 2" xfId="9691"/>
    <cellStyle name="Odstotek 7 3" xfId="9860"/>
    <cellStyle name="Odstotek 8" xfId="9366"/>
    <cellStyle name="Odstotek 8 2" xfId="9696"/>
    <cellStyle name="Odstotek 8 3" xfId="8587"/>
    <cellStyle name="Odstotek 9" xfId="8416"/>
    <cellStyle name="Odstotek 9 2" xfId="9739"/>
    <cellStyle name="Opomba 2" xfId="506"/>
    <cellStyle name="Opomba 2 2" xfId="7597"/>
    <cellStyle name="Opomba 3" xfId="507"/>
    <cellStyle name="Opomba 3 2" xfId="1541"/>
    <cellStyle name="Opomba 3 3" xfId="1542"/>
    <cellStyle name="Opomba 3 3 2" xfId="3441"/>
    <cellStyle name="Opomba 3 3 3" xfId="3442"/>
    <cellStyle name="Opomba 3 4" xfId="3440"/>
    <cellStyle name="Opomba 3 5" xfId="9376"/>
    <cellStyle name="Opozorilo" xfId="7556" builtinId="11" customBuiltin="1"/>
    <cellStyle name="Opozorilo 2" xfId="508"/>
    <cellStyle name="Opozorilo 2 2" xfId="7772"/>
    <cellStyle name="Output 1" xfId="1543"/>
    <cellStyle name="Output 1 2" xfId="1544"/>
    <cellStyle name="Output 2" xfId="1545"/>
    <cellStyle name="Output 2 2" xfId="1546"/>
    <cellStyle name="Output 3" xfId="1547"/>
    <cellStyle name="Output 3 2" xfId="1548"/>
    <cellStyle name="Output 4" xfId="1549"/>
    <cellStyle name="Output 4 2" xfId="1550"/>
    <cellStyle name="Output 5" xfId="1551"/>
    <cellStyle name="Output 5 2" xfId="1552"/>
    <cellStyle name="Output 6" xfId="1553"/>
    <cellStyle name="Output 6 2" xfId="1554"/>
    <cellStyle name="Pojasnjevalno besedilo" xfId="7557" builtinId="53" customBuiltin="1"/>
    <cellStyle name="Pojasnjevalno besedilo 2" xfId="509"/>
    <cellStyle name="Pojasnjevalno besedilo 2 2" xfId="9581"/>
    <cellStyle name="Pojasnjevalno besedilo 3" xfId="7044"/>
    <cellStyle name="Popis Evo" xfId="510"/>
    <cellStyle name="Popis Evo 2" xfId="1555"/>
    <cellStyle name="Popis Evo 3" xfId="3443"/>
    <cellStyle name="Poudarek1" xfId="7559" builtinId="29" customBuiltin="1"/>
    <cellStyle name="Poudarek1 2" xfId="511"/>
    <cellStyle name="Poudarek1 2 2" xfId="1556"/>
    <cellStyle name="Poudarek1 2 3" xfId="9674"/>
    <cellStyle name="Poudarek1 3" xfId="512"/>
    <cellStyle name="Poudarek1 3 2" xfId="1557"/>
    <cellStyle name="Poudarek1 3 3" xfId="1558"/>
    <cellStyle name="Poudarek1 3 3 2" xfId="3445"/>
    <cellStyle name="Poudarek1 3 3 3" xfId="3446"/>
    <cellStyle name="Poudarek1 3 4" xfId="3444"/>
    <cellStyle name="Poudarek2" xfId="7562" builtinId="33" customBuiltin="1"/>
    <cellStyle name="Poudarek2 2" xfId="513"/>
    <cellStyle name="Poudarek2 2 2" xfId="1559"/>
    <cellStyle name="Poudarek2 2 3" xfId="7992"/>
    <cellStyle name="Poudarek2 3" xfId="514"/>
    <cellStyle name="Poudarek2 3 2" xfId="1560"/>
    <cellStyle name="Poudarek2 3 2 2" xfId="3448"/>
    <cellStyle name="Poudarek2 3 2 3" xfId="3449"/>
    <cellStyle name="Poudarek2 3 3" xfId="3447"/>
    <cellStyle name="Poudarek3" xfId="7565" builtinId="37" customBuiltin="1"/>
    <cellStyle name="Poudarek3 2" xfId="515"/>
    <cellStyle name="Poudarek3 2 2" xfId="1561"/>
    <cellStyle name="Poudarek3 2 3" xfId="9195"/>
    <cellStyle name="Poudarek3 3" xfId="516"/>
    <cellStyle name="Poudarek3 3 2" xfId="1562"/>
    <cellStyle name="Poudarek3 3 3" xfId="1563"/>
    <cellStyle name="Poudarek3 3 3 2" xfId="3451"/>
    <cellStyle name="Poudarek3 3 3 3" xfId="3452"/>
    <cellStyle name="Poudarek3 3 4" xfId="3450"/>
    <cellStyle name="Poudarek4" xfId="7568" builtinId="41" customBuiltin="1"/>
    <cellStyle name="Poudarek4 2" xfId="517"/>
    <cellStyle name="Poudarek4 2 2" xfId="1564"/>
    <cellStyle name="Poudarek4 2 3" xfId="8650"/>
    <cellStyle name="Poudarek5" xfId="7571" builtinId="45" customBuiltin="1"/>
    <cellStyle name="Poudarek5 2" xfId="518"/>
    <cellStyle name="Poudarek5 2 2" xfId="1565"/>
    <cellStyle name="Poudarek5 2 3" xfId="12054"/>
    <cellStyle name="Poudarek6" xfId="7574" builtinId="49" customBuiltin="1"/>
    <cellStyle name="Poudarek6 2" xfId="519"/>
    <cellStyle name="Poudarek6 2 2" xfId="1566"/>
    <cellStyle name="Poudarek6 2 3" xfId="11844"/>
    <cellStyle name="Poudarek6 3" xfId="520"/>
    <cellStyle name="Poudarek6 3 2" xfId="1567"/>
    <cellStyle name="Poudarek6 3 3" xfId="1568"/>
    <cellStyle name="Poudarek6 3 3 2" xfId="3454"/>
    <cellStyle name="Poudarek6 3 3 3" xfId="3455"/>
    <cellStyle name="Poudarek6 3 4" xfId="3453"/>
    <cellStyle name="Povezana celica" xfId="7554" builtinId="24" customBuiltin="1"/>
    <cellStyle name="Povezana celica 2" xfId="521"/>
    <cellStyle name="Povezana celica 2 2" xfId="7802"/>
    <cellStyle name="Povezana celica 3" xfId="522"/>
    <cellStyle name="Preveri celico" xfId="7555" builtinId="23" customBuiltin="1"/>
    <cellStyle name="Preveri celico 2" xfId="523"/>
    <cellStyle name="Preveri celico 2 2" xfId="8945"/>
    <cellStyle name="PRVA VRSTA Element delo 2" xfId="1569"/>
    <cellStyle name="PRVA VRSTA Element delo 2 2" xfId="1570"/>
    <cellStyle name="PRVA VRSTA Element delo 2 3" xfId="1571"/>
    <cellStyle name="PRVA VRSTA Element delo_Kolektor Koling_Unichem Logatec_požar,plin_331" xfId="1572"/>
    <cellStyle name="Računanje" xfId="7553" builtinId="22" customBuiltin="1"/>
    <cellStyle name="Računanje 2" xfId="524"/>
    <cellStyle name="Računanje 2 2" xfId="1573"/>
    <cellStyle name="Računanje 2 3" xfId="8458"/>
    <cellStyle name="Računanje 3" xfId="525"/>
    <cellStyle name="Računanje 3 2" xfId="1574"/>
    <cellStyle name="S14" xfId="3456"/>
    <cellStyle name="S21" xfId="1575"/>
    <cellStyle name="S21 2" xfId="2506"/>
    <cellStyle name="S21 2 2" xfId="3457"/>
    <cellStyle name="S3" xfId="1576"/>
    <cellStyle name="S3 2" xfId="2505"/>
    <cellStyle name="S3 2 2" xfId="3458"/>
    <cellStyle name="S3 3" xfId="3459"/>
    <cellStyle name="S3 3 2" xfId="3460"/>
    <cellStyle name="Skupaj" xfId="1577"/>
    <cellStyle name="Skupaj 1" xfId="1578"/>
    <cellStyle name="Skupaj 1 2" xfId="13628"/>
    <cellStyle name="Skupaj 2" xfId="1579"/>
    <cellStyle name="Skupaj 2 2" xfId="13629"/>
    <cellStyle name="Skupaj 3" xfId="1580"/>
    <cellStyle name="Skupaj 3 2" xfId="13630"/>
    <cellStyle name="Skupaj 4" xfId="1581"/>
    <cellStyle name="Skupaj 4 2" xfId="13631"/>
    <cellStyle name="Skupaj 5" xfId="1582"/>
    <cellStyle name="Skupaj 5 2" xfId="13632"/>
    <cellStyle name="Skupaj 6" xfId="1583"/>
    <cellStyle name="Skupaj 6 2" xfId="13633"/>
    <cellStyle name="Skupaj 7" xfId="13627"/>
    <cellStyle name="Slabo" xfId="7550" builtinId="27" customBuiltin="1"/>
    <cellStyle name="Slabo 2" xfId="526"/>
    <cellStyle name="Slabo 2 2" xfId="1584"/>
    <cellStyle name="Slabo 2 3" xfId="8899"/>
    <cellStyle name="Slabo 3" xfId="527"/>
    <cellStyle name="Slabo 3 2" xfId="1585"/>
    <cellStyle name="Slabo 3 3" xfId="1586"/>
    <cellStyle name="Slabo 3 3 2" xfId="3462"/>
    <cellStyle name="Slabo 3 3 3" xfId="3463"/>
    <cellStyle name="Slabo 3 4" xfId="3461"/>
    <cellStyle name="Slog 1" xfId="528"/>
    <cellStyle name="Slog 1 2" xfId="1587"/>
    <cellStyle name="Slog 1 3" xfId="1588"/>
    <cellStyle name="Slog 1 4" xfId="1589"/>
    <cellStyle name="Slog 1 4 2" xfId="3465"/>
    <cellStyle name="Slog 1 4 3" xfId="3466"/>
    <cellStyle name="Slog 1 5" xfId="3464"/>
    <cellStyle name="Standard_QT  KLL" xfId="8413"/>
    <cellStyle name="Style 1" xfId="1590"/>
    <cellStyle name="TableStyleLight1" xfId="1591"/>
    <cellStyle name="TableStyleLight1 2" xfId="3467"/>
    <cellStyle name="TableStyleLight1 2 2" xfId="3468"/>
    <cellStyle name="TableStyleLight1 2 2 2" xfId="6115"/>
    <cellStyle name="Title 1" xfId="1592"/>
    <cellStyle name="Title 2" xfId="1593"/>
    <cellStyle name="Title 3" xfId="1594"/>
    <cellStyle name="Title 4" xfId="1595"/>
    <cellStyle name="Title 5" xfId="1596"/>
    <cellStyle name="Title 6" xfId="1597"/>
    <cellStyle name="Total" xfId="1598"/>
    <cellStyle name="Total 1" xfId="1599"/>
    <cellStyle name="Total 2" xfId="1600"/>
    <cellStyle name="Total 3" xfId="1601"/>
    <cellStyle name="Total 4" xfId="1602"/>
    <cellStyle name="Total 5" xfId="1603"/>
    <cellStyle name="Total 6" xfId="1604"/>
    <cellStyle name="Total 7" xfId="1605"/>
    <cellStyle name="Valuta 10" xfId="529"/>
    <cellStyle name="Valuta 10 10" xfId="8383"/>
    <cellStyle name="Valuta 10 2" xfId="530"/>
    <cellStyle name="Valuta 10 2 2" xfId="1606"/>
    <cellStyle name="Valuta 10 2 3" xfId="1607"/>
    <cellStyle name="Valuta 10 2 3 2" xfId="3471"/>
    <cellStyle name="Valuta 10 2 4" xfId="1608"/>
    <cellStyle name="Valuta 10 2 5" xfId="3472"/>
    <cellStyle name="Valuta 10 2 5 2" xfId="3473"/>
    <cellStyle name="Valuta 10 2 6" xfId="3474"/>
    <cellStyle name="Valuta 10 2 7" xfId="3470"/>
    <cellStyle name="Valuta 10 2 8" xfId="9656"/>
    <cellStyle name="Valuta 10 3" xfId="531"/>
    <cellStyle name="Valuta 10 3 2" xfId="1609"/>
    <cellStyle name="Valuta 10 3 3" xfId="1610"/>
    <cellStyle name="Valuta 10 3 3 2" xfId="3476"/>
    <cellStyle name="Valuta 10 3 4" xfId="1611"/>
    <cellStyle name="Valuta 10 3 5" xfId="3477"/>
    <cellStyle name="Valuta 10 3 5 2" xfId="3478"/>
    <cellStyle name="Valuta 10 3 6" xfId="3479"/>
    <cellStyle name="Valuta 10 3 7" xfId="3475"/>
    <cellStyle name="Valuta 10 4" xfId="1612"/>
    <cellStyle name="Valuta 10 4 2" xfId="3481"/>
    <cellStyle name="Valuta 10 4 3" xfId="3482"/>
    <cellStyle name="Valuta 10 4 4" xfId="3480"/>
    <cellStyle name="Valuta 10 4 5" xfId="19465"/>
    <cellStyle name="Valuta 10 5" xfId="1613"/>
    <cellStyle name="Valuta 10 5 2" xfId="3483"/>
    <cellStyle name="Valuta 10 6" xfId="1614"/>
    <cellStyle name="Valuta 10 7" xfId="3484"/>
    <cellStyle name="Valuta 10 7 2" xfId="3485"/>
    <cellStyle name="Valuta 10 8" xfId="3486"/>
    <cellStyle name="Valuta 10 9" xfId="3469"/>
    <cellStyle name="Valuta 11" xfId="12215"/>
    <cellStyle name="Valuta 11 2" xfId="532"/>
    <cellStyle name="Valuta 11 2 2" xfId="1615"/>
    <cellStyle name="Valuta 11 2 3" xfId="1616"/>
    <cellStyle name="Valuta 11 2 3 2" xfId="3488"/>
    <cellStyle name="Valuta 11 2 4" xfId="1617"/>
    <cellStyle name="Valuta 11 2 5" xfId="3489"/>
    <cellStyle name="Valuta 11 2 5 2" xfId="3490"/>
    <cellStyle name="Valuta 11 2 6" xfId="3491"/>
    <cellStyle name="Valuta 11 2 7" xfId="3487"/>
    <cellStyle name="Valuta 11 3" xfId="533"/>
    <cellStyle name="Valuta 11 3 2" xfId="1618"/>
    <cellStyle name="Valuta 11 3 3" xfId="1619"/>
    <cellStyle name="Valuta 11 3 3 2" xfId="3493"/>
    <cellStyle name="Valuta 11 3 4" xfId="1620"/>
    <cellStyle name="Valuta 11 3 5" xfId="3494"/>
    <cellStyle name="Valuta 11 3 5 2" xfId="3495"/>
    <cellStyle name="Valuta 11 3 6" xfId="3496"/>
    <cellStyle name="Valuta 11 3 7" xfId="3492"/>
    <cellStyle name="Valuta 12" xfId="12047"/>
    <cellStyle name="Valuta 12 2" xfId="534"/>
    <cellStyle name="Valuta 12 2 2" xfId="1621"/>
    <cellStyle name="Valuta 12 2 3" xfId="1622"/>
    <cellStyle name="Valuta 12 2 3 2" xfId="3498"/>
    <cellStyle name="Valuta 12 2 4" xfId="1623"/>
    <cellStyle name="Valuta 12 2 5" xfId="3499"/>
    <cellStyle name="Valuta 12 2 5 2" xfId="3500"/>
    <cellStyle name="Valuta 12 2 6" xfId="3501"/>
    <cellStyle name="Valuta 12 2 7" xfId="3497"/>
    <cellStyle name="Valuta 12 3" xfId="535"/>
    <cellStyle name="Valuta 12 3 2" xfId="1624"/>
    <cellStyle name="Valuta 12 3 3" xfId="1625"/>
    <cellStyle name="Valuta 12 3 3 2" xfId="3503"/>
    <cellStyle name="Valuta 12 3 4" xfId="1626"/>
    <cellStyle name="Valuta 12 3 5" xfId="3504"/>
    <cellStyle name="Valuta 12 3 5 2" xfId="3505"/>
    <cellStyle name="Valuta 12 3 6" xfId="3506"/>
    <cellStyle name="Valuta 12 3 7" xfId="3502"/>
    <cellStyle name="Valuta 13" xfId="9375"/>
    <cellStyle name="Valuta 13 2" xfId="536"/>
    <cellStyle name="Valuta 13 2 2" xfId="1627"/>
    <cellStyle name="Valuta 13 2 3" xfId="1628"/>
    <cellStyle name="Valuta 13 2 3 2" xfId="3508"/>
    <cellStyle name="Valuta 13 2 4" xfId="1629"/>
    <cellStyle name="Valuta 13 2 5" xfId="3509"/>
    <cellStyle name="Valuta 13 2 5 2" xfId="3510"/>
    <cellStyle name="Valuta 13 2 6" xfId="3511"/>
    <cellStyle name="Valuta 13 2 7" xfId="3507"/>
    <cellStyle name="Valuta 13 3" xfId="537"/>
    <cellStyle name="Valuta 13 3 2" xfId="1630"/>
    <cellStyle name="Valuta 13 3 3" xfId="1631"/>
    <cellStyle name="Valuta 13 3 3 2" xfId="3513"/>
    <cellStyle name="Valuta 13 3 4" xfId="1632"/>
    <cellStyle name="Valuta 13 3 5" xfId="3514"/>
    <cellStyle name="Valuta 13 3 5 2" xfId="3515"/>
    <cellStyle name="Valuta 13 3 6" xfId="3516"/>
    <cellStyle name="Valuta 13 3 7" xfId="3512"/>
    <cellStyle name="Valuta 13 4" xfId="13011"/>
    <cellStyle name="Valuta 13 4 2" xfId="18949"/>
    <cellStyle name="Valuta 13 5" xfId="16248"/>
    <cellStyle name="Valuta 15" xfId="2"/>
    <cellStyle name="Valuta 15 2" xfId="783"/>
    <cellStyle name="Valuta 15 2 2" xfId="1633"/>
    <cellStyle name="Valuta 15 2 3" xfId="3519"/>
    <cellStyle name="Valuta 15 2 4" xfId="3520"/>
    <cellStyle name="Valuta 15 2 5" xfId="3518"/>
    <cellStyle name="Valuta 15 2 6" xfId="7051"/>
    <cellStyle name="Valuta 15 3" xfId="1634"/>
    <cellStyle name="Valuta 15 3 2" xfId="3521"/>
    <cellStyle name="Valuta 15 4" xfId="1635"/>
    <cellStyle name="Valuta 15 4 2" xfId="7052"/>
    <cellStyle name="Valuta 15 4 3" xfId="19466"/>
    <cellStyle name="Valuta 15 5" xfId="3522"/>
    <cellStyle name="Valuta 15 5 2" xfId="3523"/>
    <cellStyle name="Valuta 15 6" xfId="3524"/>
    <cellStyle name="Valuta 15 7" xfId="3517"/>
    <cellStyle name="Valuta 15 8" xfId="19469"/>
    <cellStyle name="Valuta 15_ogr hl" xfId="1636"/>
    <cellStyle name="Valuta 19" xfId="538"/>
    <cellStyle name="Valuta 19 2" xfId="1637"/>
    <cellStyle name="Valuta 19 3" xfId="1638"/>
    <cellStyle name="Valuta 19 3 2" xfId="3526"/>
    <cellStyle name="Valuta 19 4" xfId="1639"/>
    <cellStyle name="Valuta 19 5" xfId="3527"/>
    <cellStyle name="Valuta 19 5 2" xfId="3528"/>
    <cellStyle name="Valuta 19 6" xfId="3529"/>
    <cellStyle name="Valuta 19 7" xfId="3525"/>
    <cellStyle name="Valuta 2" xfId="539"/>
    <cellStyle name="Valuta 2 1" xfId="1640"/>
    <cellStyle name="Valuta 2 10" xfId="3531"/>
    <cellStyle name="Valuta 2 11" xfId="3530"/>
    <cellStyle name="Valuta 2 12" xfId="11904"/>
    <cellStyle name="Valuta 2 2" xfId="540"/>
    <cellStyle name="Valuta 2 2 2" xfId="1641"/>
    <cellStyle name="Valuta 2 2 2 2" xfId="1642"/>
    <cellStyle name="Valuta 2 2 2 3" xfId="1643"/>
    <cellStyle name="Valuta 2 2 2 4" xfId="3533"/>
    <cellStyle name="Valuta 2 2 2 5" xfId="9258"/>
    <cellStyle name="Valuta 2 2 3" xfId="1644"/>
    <cellStyle name="Valuta 2 2 4" xfId="1645"/>
    <cellStyle name="Valuta 2 2 4 2" xfId="3534"/>
    <cellStyle name="Valuta 2 2 5" xfId="1646"/>
    <cellStyle name="Valuta 2 2 6" xfId="3535"/>
    <cellStyle name="Valuta 2 2 6 2" xfId="3536"/>
    <cellStyle name="Valuta 2 2 7" xfId="3537"/>
    <cellStyle name="Valuta 2 2 8" xfId="3532"/>
    <cellStyle name="Valuta 2 2 9" xfId="11873"/>
    <cellStyle name="Valuta 2 3" xfId="541"/>
    <cellStyle name="Valuta 2 3 2" xfId="1647"/>
    <cellStyle name="Valuta 2 3 3" xfId="1648"/>
    <cellStyle name="Valuta 2 3 4" xfId="1649"/>
    <cellStyle name="Valuta 2 3 4 2" xfId="3539"/>
    <cellStyle name="Valuta 2 3 5" xfId="1650"/>
    <cellStyle name="Valuta 2 3 6" xfId="3540"/>
    <cellStyle name="Valuta 2 3 6 2" xfId="3541"/>
    <cellStyle name="Valuta 2 3 7" xfId="3542"/>
    <cellStyle name="Valuta 2 3 8" xfId="3538"/>
    <cellStyle name="Valuta 2 3 9" xfId="12428"/>
    <cellStyle name="Valuta 2 4" xfId="1651"/>
    <cellStyle name="Valuta 2 5" xfId="1652"/>
    <cellStyle name="Valuta 2 6" xfId="1653"/>
    <cellStyle name="Valuta 2 7" xfId="1654"/>
    <cellStyle name="Valuta 2 7 2" xfId="1655"/>
    <cellStyle name="Valuta 2 7 3" xfId="1656"/>
    <cellStyle name="Valuta 2 7 4" xfId="3543"/>
    <cellStyle name="Valuta 2 8" xfId="1657"/>
    <cellStyle name="Valuta 2 9" xfId="1658"/>
    <cellStyle name="Valuta 3" xfId="6110"/>
    <cellStyle name="Valuta 3 10" xfId="10410"/>
    <cellStyle name="Valuta 3 10 2" xfId="16899"/>
    <cellStyle name="Valuta 3 11" xfId="8424"/>
    <cellStyle name="Valuta 3 12" xfId="14247"/>
    <cellStyle name="Valuta 3 2" xfId="542"/>
    <cellStyle name="Valuta 3 2 2" xfId="1659"/>
    <cellStyle name="Valuta 3 2 3" xfId="1660"/>
    <cellStyle name="Valuta 3 2 3 2" xfId="3545"/>
    <cellStyle name="Valuta 3 2 4" xfId="1661"/>
    <cellStyle name="Valuta 3 2 5" xfId="3546"/>
    <cellStyle name="Valuta 3 2 5 2" xfId="3547"/>
    <cellStyle name="Valuta 3 2 6" xfId="3548"/>
    <cellStyle name="Valuta 3 2 7" xfId="3544"/>
    <cellStyle name="Valuta 3 2 8" xfId="8822"/>
    <cellStyle name="Valuta 3 3" xfId="543"/>
    <cellStyle name="Valuta 3 3 2" xfId="1662"/>
    <cellStyle name="Valuta 3 3 3" xfId="1663"/>
    <cellStyle name="Valuta 3 3 3 2" xfId="3550"/>
    <cellStyle name="Valuta 3 3 4" xfId="1664"/>
    <cellStyle name="Valuta 3 3 5" xfId="3551"/>
    <cellStyle name="Valuta 3 3 5 2" xfId="3552"/>
    <cellStyle name="Valuta 3 3 6" xfId="3553"/>
    <cellStyle name="Valuta 3 3 7" xfId="3549"/>
    <cellStyle name="Valuta 3 4" xfId="544"/>
    <cellStyle name="Valuta 3 4 2" xfId="1665"/>
    <cellStyle name="Valuta 3 4 3" xfId="1666"/>
    <cellStyle name="Valuta 3 4 3 2" xfId="3555"/>
    <cellStyle name="Valuta 3 4 4" xfId="1667"/>
    <cellStyle name="Valuta 3 4 5" xfId="3556"/>
    <cellStyle name="Valuta 3 4 5 2" xfId="3557"/>
    <cellStyle name="Valuta 3 4 6" xfId="3558"/>
    <cellStyle name="Valuta 3 4 7" xfId="3554"/>
    <cellStyle name="Valuta 3 5" xfId="545"/>
    <cellStyle name="Valuta 3 5 2" xfId="1668"/>
    <cellStyle name="Valuta 3 5 3" xfId="1669"/>
    <cellStyle name="Valuta 3 5 3 2" xfId="3560"/>
    <cellStyle name="Valuta 3 5 4" xfId="1670"/>
    <cellStyle name="Valuta 3 5 5" xfId="3561"/>
    <cellStyle name="Valuta 3 5 5 2" xfId="3562"/>
    <cellStyle name="Valuta 3 5 6" xfId="3563"/>
    <cellStyle name="Valuta 3 5 7" xfId="3559"/>
    <cellStyle name="Valuta 3 6" xfId="546"/>
    <cellStyle name="Valuta 3 6 2" xfId="1671"/>
    <cellStyle name="Valuta 3 6 3" xfId="1672"/>
    <cellStyle name="Valuta 3 6 3 2" xfId="3565"/>
    <cellStyle name="Valuta 3 6 4" xfId="1673"/>
    <cellStyle name="Valuta 3 6 5" xfId="3566"/>
    <cellStyle name="Valuta 3 6 5 2" xfId="3567"/>
    <cellStyle name="Valuta 3 6 6" xfId="3568"/>
    <cellStyle name="Valuta 3 6 7" xfId="3564"/>
    <cellStyle name="Valuta 3 7" xfId="547"/>
    <cellStyle name="Valuta 3 7 2" xfId="1674"/>
    <cellStyle name="Valuta 3 7 3" xfId="1675"/>
    <cellStyle name="Valuta 3 7 3 2" xfId="3570"/>
    <cellStyle name="Valuta 3 7 4" xfId="1676"/>
    <cellStyle name="Valuta 3 7 5" xfId="3571"/>
    <cellStyle name="Valuta 3 7 5 2" xfId="3572"/>
    <cellStyle name="Valuta 3 7 6" xfId="3573"/>
    <cellStyle name="Valuta 3 7 7" xfId="3569"/>
    <cellStyle name="Valuta 3 8" xfId="548"/>
    <cellStyle name="Valuta 3 8 2" xfId="1677"/>
    <cellStyle name="Valuta 3 8 3" xfId="1678"/>
    <cellStyle name="Valuta 3 8 3 2" xfId="3575"/>
    <cellStyle name="Valuta 3 8 4" xfId="1679"/>
    <cellStyle name="Valuta 3 8 5" xfId="3576"/>
    <cellStyle name="Valuta 3 8 5 2" xfId="3577"/>
    <cellStyle name="Valuta 3 8 6" xfId="3578"/>
    <cellStyle name="Valuta 3 8 7" xfId="3574"/>
    <cellStyle name="Valuta 3 9" xfId="6730"/>
    <cellStyle name="Valuta 3 9 2" xfId="11017"/>
    <cellStyle name="Valuta 3 9 2 2" xfId="17505"/>
    <cellStyle name="Valuta 3 9 3" xfId="14852"/>
    <cellStyle name="Valuta 4" xfId="7108"/>
    <cellStyle name="Valuta 4 2" xfId="11382"/>
    <cellStyle name="Valuta 4 2 2" xfId="12393"/>
    <cellStyle name="Valuta 4 2 3" xfId="17861"/>
    <cellStyle name="Valuta 4 3" xfId="9372"/>
    <cellStyle name="Valuta 4 4" xfId="15205"/>
    <cellStyle name="Valuta 5" xfId="7109"/>
    <cellStyle name="Valuta 5 2" xfId="11383"/>
    <cellStyle name="Valuta 5 2 2" xfId="11785"/>
    <cellStyle name="Valuta 5 2 3" xfId="17862"/>
    <cellStyle name="Valuta 5 3" xfId="9982"/>
    <cellStyle name="Valuta 5 4" xfId="15206"/>
    <cellStyle name="Valuta 6" xfId="7107"/>
    <cellStyle name="Valuta 6 2" xfId="11381"/>
    <cellStyle name="Valuta 6 2 2" xfId="8064"/>
    <cellStyle name="Valuta 6 2 3" xfId="17860"/>
    <cellStyle name="Valuta 6 3" xfId="8027"/>
    <cellStyle name="Valuta 6 4" xfId="15204"/>
    <cellStyle name="Valuta 7" xfId="11764"/>
    <cellStyle name="Valuta 7 2" xfId="9551"/>
    <cellStyle name="Valuta 7 3" xfId="11756"/>
    <cellStyle name="Valuta 7 4" xfId="18171"/>
    <cellStyle name="Valuta 8" xfId="12432"/>
    <cellStyle name="Valuta 8 2" xfId="9496"/>
    <cellStyle name="Valuta 8 3" xfId="11729"/>
    <cellStyle name="Valuta 8 4" xfId="18372"/>
    <cellStyle name="Valuta 9" xfId="8530"/>
    <cellStyle name="Valuta 9 2" xfId="8150"/>
    <cellStyle name="Valuta 9 3" xfId="9554"/>
    <cellStyle name="Valuta 9 4" xfId="15947"/>
    <cellStyle name="Vejica [0] 2" xfId="549"/>
    <cellStyle name="Vejica [0] 2 2" xfId="1680"/>
    <cellStyle name="Vejica [0] 2 2 2" xfId="8446"/>
    <cellStyle name="Vejica [0] 2 2 3" xfId="9632"/>
    <cellStyle name="Vejica [0] 2 3" xfId="1681"/>
    <cellStyle name="Vejica [0] 2 3 2" xfId="9572"/>
    <cellStyle name="Vejica [0] 2 4" xfId="1682"/>
    <cellStyle name="Vejica [0] 2 5" xfId="3580"/>
    <cellStyle name="Vejica [0] 2 6" xfId="3579"/>
    <cellStyle name="Vejica [0] 2 7" xfId="7543"/>
    <cellStyle name="Vejica [0] 2 8" xfId="8223"/>
    <cellStyle name="Vejica 10" xfId="550"/>
    <cellStyle name="Vejica 10 10" xfId="8028"/>
    <cellStyle name="Vejica 10 10 2" xfId="15711"/>
    <cellStyle name="Vejica 10 11" xfId="12721"/>
    <cellStyle name="Vejica 10 11 2" xfId="18660"/>
    <cellStyle name="Vejica 10 2" xfId="551"/>
    <cellStyle name="Vejica 10 2 2" xfId="1683"/>
    <cellStyle name="Vejica 10 2 2 2" xfId="11999"/>
    <cellStyle name="Vejica 10 2 2 2 2" xfId="18242"/>
    <cellStyle name="Vejica 10 2 2 3" xfId="13128"/>
    <cellStyle name="Vejica 10 2 2 3 2" xfId="19063"/>
    <cellStyle name="Vejica 10 2 3" xfId="1684"/>
    <cellStyle name="Vejica 10 2 3 2" xfId="3583"/>
    <cellStyle name="Vejica 10 2 3 3" xfId="12250"/>
    <cellStyle name="Vejica 10 2 3 3 2" xfId="18323"/>
    <cellStyle name="Vejica 10 2 3 4" xfId="13480"/>
    <cellStyle name="Vejica 10 2 3 4 2" xfId="19415"/>
    <cellStyle name="Vejica 10 2 4" xfId="1685"/>
    <cellStyle name="Vejica 10 2 4 2" xfId="8880"/>
    <cellStyle name="Vejica 10 2 4 2 2" xfId="16043"/>
    <cellStyle name="Vejica 10 2 4 3" xfId="12606"/>
    <cellStyle name="Vejica 10 2 4 3 2" xfId="18545"/>
    <cellStyle name="Vejica 10 2 5" xfId="3584"/>
    <cellStyle name="Vejica 10 2 5 2" xfId="3585"/>
    <cellStyle name="Vejica 10 2 6" xfId="3586"/>
    <cellStyle name="Vejica 10 2 7" xfId="3582"/>
    <cellStyle name="Vejica 10 2 8" xfId="8509"/>
    <cellStyle name="Vejica 10 2 8 2" xfId="15936"/>
    <cellStyle name="Vejica 10 2 9" xfId="12810"/>
    <cellStyle name="Vejica 10 2 9 2" xfId="18748"/>
    <cellStyle name="Vejica 10 3" xfId="552"/>
    <cellStyle name="Vejica 10 3 2" xfId="1686"/>
    <cellStyle name="Vejica 10 3 3" xfId="1687"/>
    <cellStyle name="Vejica 10 3 3 2" xfId="3588"/>
    <cellStyle name="Vejica 10 3 4" xfId="1688"/>
    <cellStyle name="Vejica 10 3 5" xfId="3589"/>
    <cellStyle name="Vejica 10 3 5 2" xfId="3590"/>
    <cellStyle name="Vejica 10 3 6" xfId="3591"/>
    <cellStyle name="Vejica 10 3 7" xfId="3587"/>
    <cellStyle name="Vejica 10 3 8" xfId="9023"/>
    <cellStyle name="Vejica 10 3 8 2" xfId="16114"/>
    <cellStyle name="Vejica 10 3 9" xfId="12811"/>
    <cellStyle name="Vejica 10 3 9 2" xfId="18749"/>
    <cellStyle name="Vejica 10 4" xfId="793"/>
    <cellStyle name="Vejica 10 4 2" xfId="3593"/>
    <cellStyle name="Vejica 10 4 3" xfId="3594"/>
    <cellStyle name="Vejica 10 4 4" xfId="3592"/>
    <cellStyle name="Vejica 10 4 5" xfId="8618"/>
    <cellStyle name="Vejica 10 4 5 2" xfId="15978"/>
    <cellStyle name="Vejica 10 4 6" xfId="13486"/>
    <cellStyle name="Vejica 10 4 6 2" xfId="19421"/>
    <cellStyle name="Vejica 10 5" xfId="1689"/>
    <cellStyle name="Vejica 10 5 2" xfId="3595"/>
    <cellStyle name="Vejica 10 6" xfId="1690"/>
    <cellStyle name="Vejica 10 7" xfId="3596"/>
    <cellStyle name="Vejica 10 7 2" xfId="3597"/>
    <cellStyle name="Vejica 10 8" xfId="3598"/>
    <cellStyle name="Vejica 10 9" xfId="3581"/>
    <cellStyle name="Vejica 100" xfId="9716"/>
    <cellStyle name="Vejica 100 2" xfId="8084"/>
    <cellStyle name="Vejica 100 2 2" xfId="12840"/>
    <cellStyle name="Vejica 100 2 2 2" xfId="18778"/>
    <cellStyle name="Vejica 100 2 3" xfId="15724"/>
    <cellStyle name="Vejica 100 3" xfId="8107"/>
    <cellStyle name="Vejica 100 3 2" xfId="13479"/>
    <cellStyle name="Vejica 100 3 2 2" xfId="19414"/>
    <cellStyle name="Vejica 100 3 3" xfId="15734"/>
    <cellStyle name="Vejica 100 4" xfId="8987"/>
    <cellStyle name="Vejica 100 4 2" xfId="13090"/>
    <cellStyle name="Vejica 100 4 2 2" xfId="19025"/>
    <cellStyle name="Vejica 100 4 3" xfId="16103"/>
    <cellStyle name="Vejica 100 5" xfId="12593"/>
    <cellStyle name="Vejica 100 5 2" xfId="18532"/>
    <cellStyle name="Vejica 100 6" xfId="16374"/>
    <cellStyle name="Vejica 101" xfId="8569"/>
    <cellStyle name="Vejica 101 2" xfId="8613"/>
    <cellStyle name="Vejica 101 2 2" xfId="13066"/>
    <cellStyle name="Vejica 101 2 2 2" xfId="19001"/>
    <cellStyle name="Vejica 101 2 3" xfId="15977"/>
    <cellStyle name="Vejica 101 3" xfId="8591"/>
    <cellStyle name="Vejica 101 3 2" xfId="13453"/>
    <cellStyle name="Vejica 101 3 2 2" xfId="19388"/>
    <cellStyle name="Vejica 101 3 3" xfId="15966"/>
    <cellStyle name="Vejica 101 4" xfId="9558"/>
    <cellStyle name="Vejica 101 4 2" xfId="13134"/>
    <cellStyle name="Vejica 101 4 2 2" xfId="19069"/>
    <cellStyle name="Vejica 101 4 3" xfId="16324"/>
    <cellStyle name="Vejica 101 5" xfId="12809"/>
    <cellStyle name="Vejica 101 5 2" xfId="18747"/>
    <cellStyle name="Vejica 101 6" xfId="15959"/>
    <cellStyle name="Vejica 102" xfId="8477"/>
    <cellStyle name="Vejica 102 2" xfId="7673"/>
    <cellStyle name="Vejica 102 2 2" xfId="13151"/>
    <cellStyle name="Vejica 102 2 2 2" xfId="19086"/>
    <cellStyle name="Vejica 102 2 3" xfId="15539"/>
    <cellStyle name="Vejica 102 3" xfId="9541"/>
    <cellStyle name="Vejica 102 3 2" xfId="13421"/>
    <cellStyle name="Vejica 102 3 2 2" xfId="19356"/>
    <cellStyle name="Vejica 102 3 3" xfId="16316"/>
    <cellStyle name="Vejica 102 4" xfId="9421"/>
    <cellStyle name="Vejica 102 4 2" xfId="13132"/>
    <cellStyle name="Vejica 102 4 2 2" xfId="19067"/>
    <cellStyle name="Vejica 102 4 3" xfId="16266"/>
    <cellStyle name="Vejica 102 5" xfId="12808"/>
    <cellStyle name="Vejica 102 5 2" xfId="18746"/>
    <cellStyle name="Vejica 102 6" xfId="15917"/>
    <cellStyle name="Vejica 103" xfId="9804"/>
    <cellStyle name="Vejica 103 2" xfId="7672"/>
    <cellStyle name="Vejica 103 2 2" xfId="13152"/>
    <cellStyle name="Vejica 103 2 2 2" xfId="19087"/>
    <cellStyle name="Vejica 103 2 3" xfId="15538"/>
    <cellStyle name="Vejica 103 3" xfId="7775"/>
    <cellStyle name="Vejica 103 3 2" xfId="13485"/>
    <cellStyle name="Vejica 103 3 2 2" xfId="19420"/>
    <cellStyle name="Vejica 103 3 3" xfId="15560"/>
    <cellStyle name="Vejica 103 4" xfId="12298"/>
    <cellStyle name="Vejica 103 4 2" xfId="13119"/>
    <cellStyle name="Vejica 103 4 2 2" xfId="19054"/>
    <cellStyle name="Vejica 103 4 3" xfId="18339"/>
    <cellStyle name="Vejica 103 5" xfId="12592"/>
    <cellStyle name="Vejica 103 5 2" xfId="18531"/>
    <cellStyle name="Vejica 103 6" xfId="16415"/>
    <cellStyle name="Vejica 104" xfId="12421"/>
    <cellStyle name="Vejica 104 2" xfId="7671"/>
    <cellStyle name="Vejica 104 2 2" xfId="13153"/>
    <cellStyle name="Vejica 104 2 2 2" xfId="19088"/>
    <cellStyle name="Vejica 104 2 3" xfId="15537"/>
    <cellStyle name="Vejica 104 3" xfId="7667"/>
    <cellStyle name="Vejica 104 3 2" xfId="13349"/>
    <cellStyle name="Vejica 104 3 2 2" xfId="19284"/>
    <cellStyle name="Vejica 104 3 3" xfId="15533"/>
    <cellStyle name="Vejica 104 4" xfId="8575"/>
    <cellStyle name="Vejica 104 4 2" xfId="13093"/>
    <cellStyle name="Vejica 104 4 2 2" xfId="19028"/>
    <cellStyle name="Vejica 104 4 3" xfId="15962"/>
    <cellStyle name="Vejica 104 5" xfId="12807"/>
    <cellStyle name="Vejica 104 5 2" xfId="18745"/>
    <cellStyle name="Vejica 104 6" xfId="18370"/>
    <cellStyle name="Vejica 105" xfId="12223"/>
    <cellStyle name="Vejica 105 2" xfId="8207"/>
    <cellStyle name="Vejica 105 2 2" xfId="13154"/>
    <cellStyle name="Vejica 105 2 2 2" xfId="19089"/>
    <cellStyle name="Vejica 105 2 3" xfId="15780"/>
    <cellStyle name="Vejica 105 3" xfId="9482"/>
    <cellStyle name="Vejica 105 3 2" xfId="13445"/>
    <cellStyle name="Vejica 105 3 2 2" xfId="19380"/>
    <cellStyle name="Vejica 105 3 3" xfId="16289"/>
    <cellStyle name="Vejica 105 4" xfId="12105"/>
    <cellStyle name="Vejica 105 4 2" xfId="13103"/>
    <cellStyle name="Vejica 105 4 2 2" xfId="19038"/>
    <cellStyle name="Vejica 105 4 3" xfId="18276"/>
    <cellStyle name="Vejica 105 5" xfId="12806"/>
    <cellStyle name="Vejica 105 5 2" xfId="18744"/>
    <cellStyle name="Vejica 105 6" xfId="18314"/>
    <cellStyle name="Vejica 106" xfId="12117"/>
    <cellStyle name="Vejica 106 2" xfId="7932"/>
    <cellStyle name="Vejica 106 2 2" xfId="13155"/>
    <cellStyle name="Vejica 106 2 2 2" xfId="19090"/>
    <cellStyle name="Vejica 106 2 3" xfId="15677"/>
    <cellStyle name="Vejica 106 3" xfId="8512"/>
    <cellStyle name="Vejica 106 3 2" xfId="13406"/>
    <cellStyle name="Vejica 106 3 2 2" xfId="19341"/>
    <cellStyle name="Vejica 106 3 3" xfId="15939"/>
    <cellStyle name="Vejica 106 4" xfId="7591"/>
    <cellStyle name="Vejica 106 4 2" xfId="13085"/>
    <cellStyle name="Vejica 106 4 2 2" xfId="19020"/>
    <cellStyle name="Vejica 106 4 3" xfId="15518"/>
    <cellStyle name="Vejica 106 5" xfId="12591"/>
    <cellStyle name="Vejica 106 5 2" xfId="18530"/>
    <cellStyle name="Vejica 106 6" xfId="18281"/>
    <cellStyle name="Vejica 107" xfId="8062"/>
    <cellStyle name="Vejica 107 2" xfId="8137"/>
    <cellStyle name="Vejica 107 2 2" xfId="13156"/>
    <cellStyle name="Vejica 107 2 2 2" xfId="19091"/>
    <cellStyle name="Vejica 107 2 3" xfId="15746"/>
    <cellStyle name="Vejica 107 3" xfId="9917"/>
    <cellStyle name="Vejica 107 3 2" xfId="13452"/>
    <cellStyle name="Vejica 107 3 2 2" xfId="19387"/>
    <cellStyle name="Vejica 107 3 3" xfId="16467"/>
    <cellStyle name="Vejica 107 4" xfId="9001"/>
    <cellStyle name="Vejica 107 4 2" xfId="13071"/>
    <cellStyle name="Vejica 107 4 2 2" xfId="19006"/>
    <cellStyle name="Vejica 107 4 3" xfId="16106"/>
    <cellStyle name="Vejica 107 5" xfId="12805"/>
    <cellStyle name="Vejica 107 5 2" xfId="18743"/>
    <cellStyle name="Vejica 107 6" xfId="15722"/>
    <cellStyle name="Vejica 108" xfId="12347"/>
    <cellStyle name="Vejica 108 2" xfId="9420"/>
    <cellStyle name="Vejica 108 2 2" xfId="13157"/>
    <cellStyle name="Vejica 108 2 2 2" xfId="19092"/>
    <cellStyle name="Vejica 108 2 3" xfId="16265"/>
    <cellStyle name="Vejica 108 3" xfId="8883"/>
    <cellStyle name="Vejica 108 3 2" xfId="13473"/>
    <cellStyle name="Vejica 108 3 2 2" xfId="19408"/>
    <cellStyle name="Vejica 108 3 3" xfId="16045"/>
    <cellStyle name="Vejica 108 4" xfId="9044"/>
    <cellStyle name="Vejica 108 4 2" xfId="13147"/>
    <cellStyle name="Vejica 108 4 2 2" xfId="19082"/>
    <cellStyle name="Vejica 108 4 3" xfId="16123"/>
    <cellStyle name="Vejica 108 5" xfId="12804"/>
    <cellStyle name="Vejica 108 5 2" xfId="18742"/>
    <cellStyle name="Vejica 108 6" xfId="18356"/>
    <cellStyle name="Vejica 109" xfId="8365"/>
    <cellStyle name="Vejica 109 2" xfId="7766"/>
    <cellStyle name="Vejica 109 2 2" xfId="13158"/>
    <cellStyle name="Vejica 109 2 2 2" xfId="19093"/>
    <cellStyle name="Vejica 109 2 3" xfId="15556"/>
    <cellStyle name="Vejica 109 3" xfId="9184"/>
    <cellStyle name="Vejica 109 3 2" xfId="13489"/>
    <cellStyle name="Vejica 109 3 2 2" xfId="19424"/>
    <cellStyle name="Vejica 109 3 3" xfId="16212"/>
    <cellStyle name="Vejica 109 4" xfId="9730"/>
    <cellStyle name="Vejica 109 4 2" xfId="12818"/>
    <cellStyle name="Vejica 109 4 2 2" xfId="18756"/>
    <cellStyle name="Vejica 109 4 3" xfId="16382"/>
    <cellStyle name="Vejica 109 5" xfId="12590"/>
    <cellStyle name="Vejica 109 5 2" xfId="18529"/>
    <cellStyle name="Vejica 109 6" xfId="15885"/>
    <cellStyle name="Vejica 11" xfId="553"/>
    <cellStyle name="Vejica 11 10" xfId="13003"/>
    <cellStyle name="Vejica 11 10 2" xfId="18941"/>
    <cellStyle name="Vejica 11 2" xfId="554"/>
    <cellStyle name="Vejica 11 2 2" xfId="1691"/>
    <cellStyle name="Vejica 11 2 2 2" xfId="8217"/>
    <cellStyle name="Vejica 11 2 2 2 2" xfId="15784"/>
    <cellStyle name="Vejica 11 2 2 3" xfId="13159"/>
    <cellStyle name="Vejica 11 2 2 3 2" xfId="19094"/>
    <cellStyle name="Vejica 11 2 3" xfId="1692"/>
    <cellStyle name="Vejica 11 2 3 2" xfId="3601"/>
    <cellStyle name="Vejica 11 2 3 3" xfId="8168"/>
    <cellStyle name="Vejica 11 2 3 3 2" xfId="15759"/>
    <cellStyle name="Vejica 11 2 3 4" xfId="13275"/>
    <cellStyle name="Vejica 11 2 3 4 2" xfId="19210"/>
    <cellStyle name="Vejica 11 2 4" xfId="1693"/>
    <cellStyle name="Vejica 11 2 4 2" xfId="8956"/>
    <cellStyle name="Vejica 11 2 4 2 2" xfId="16088"/>
    <cellStyle name="Vejica 11 2 4 3" xfId="13115"/>
    <cellStyle name="Vejica 11 2 4 3 2" xfId="19050"/>
    <cellStyle name="Vejica 11 2 5" xfId="3602"/>
    <cellStyle name="Vejica 11 2 5 2" xfId="3603"/>
    <cellStyle name="Vejica 11 2 6" xfId="3604"/>
    <cellStyle name="Vejica 11 2 7" xfId="3600"/>
    <cellStyle name="Vejica 11 2 8" xfId="7734"/>
    <cellStyle name="Vejica 11 2 8 2" xfId="15549"/>
    <cellStyle name="Vejica 11 2 9" xfId="12802"/>
    <cellStyle name="Vejica 11 2 9 2" xfId="18740"/>
    <cellStyle name="Vejica 11 3" xfId="555"/>
    <cellStyle name="Vejica 11 3 2" xfId="1694"/>
    <cellStyle name="Vejica 11 3 3" xfId="1695"/>
    <cellStyle name="Vejica 11 3 3 2" xfId="3606"/>
    <cellStyle name="Vejica 11 3 4" xfId="1696"/>
    <cellStyle name="Vejica 11 3 5" xfId="3607"/>
    <cellStyle name="Vejica 11 3 5 2" xfId="3608"/>
    <cellStyle name="Vejica 11 3 6" xfId="3609"/>
    <cellStyle name="Vejica 11 3 7" xfId="3605"/>
    <cellStyle name="Vejica 11 3 8" xfId="11911"/>
    <cellStyle name="Vejica 11 3 8 2" xfId="18216"/>
    <cellStyle name="Vejica 11 3 9" xfId="12803"/>
    <cellStyle name="Vejica 11 3 9 2" xfId="18741"/>
    <cellStyle name="Vejica 11 4" xfId="1697"/>
    <cellStyle name="Vejica 11 4 2" xfId="12028"/>
    <cellStyle name="Vejica 11 4 2 2" xfId="18251"/>
    <cellStyle name="Vejica 11 4 3" xfId="13359"/>
    <cellStyle name="Vejica 11 4 3 2" xfId="19294"/>
    <cellStyle name="Vejica 11 5" xfId="1698"/>
    <cellStyle name="Vejica 11 6" xfId="1699"/>
    <cellStyle name="Vejica 11 7" xfId="3610"/>
    <cellStyle name="Vejica 11 8" xfId="3599"/>
    <cellStyle name="Vejica 11 9" xfId="9367"/>
    <cellStyle name="Vejica 11 9 2" xfId="16246"/>
    <cellStyle name="Vejica 110" xfId="12038"/>
    <cellStyle name="Vejica 110 2" xfId="9513"/>
    <cellStyle name="Vejica 110 2 2" xfId="13160"/>
    <cellStyle name="Vejica 110 2 2 2" xfId="19095"/>
    <cellStyle name="Vejica 110 2 3" xfId="16302"/>
    <cellStyle name="Vejica 110 3" xfId="9397"/>
    <cellStyle name="Vejica 110 3 2" xfId="13425"/>
    <cellStyle name="Vejica 110 3 2 2" xfId="19360"/>
    <cellStyle name="Vejica 110 3 3" xfId="16252"/>
    <cellStyle name="Vejica 110 4" xfId="9658"/>
    <cellStyle name="Vejica 110 4 2" xfId="13075"/>
    <cellStyle name="Vejica 110 4 2 2" xfId="19010"/>
    <cellStyle name="Vejica 110 4 3" xfId="16349"/>
    <cellStyle name="Vejica 110 5" xfId="12589"/>
    <cellStyle name="Vejica 110 5 2" xfId="18528"/>
    <cellStyle name="Vejica 110 6" xfId="18253"/>
    <cellStyle name="Vejica 111" xfId="8595"/>
    <cellStyle name="Vejica 111 2" xfId="9921"/>
    <cellStyle name="Vejica 111 2 2" xfId="13161"/>
    <cellStyle name="Vejica 111 2 2 2" xfId="19096"/>
    <cellStyle name="Vejica 111 2 3" xfId="16469"/>
    <cellStyle name="Vejica 111 3" xfId="8723"/>
    <cellStyle name="Vejica 111 3 2" xfId="13503"/>
    <cellStyle name="Vejica 111 3 2 2" xfId="19438"/>
    <cellStyle name="Vejica 111 3 3" xfId="16005"/>
    <cellStyle name="Vejica 111 4" xfId="8707"/>
    <cellStyle name="Vejica 111 4 2" xfId="12841"/>
    <cellStyle name="Vejica 111 4 2 2" xfId="18779"/>
    <cellStyle name="Vejica 111 4 3" xfId="16003"/>
    <cellStyle name="Vejica 111 5" xfId="12801"/>
    <cellStyle name="Vejica 111 5 2" xfId="18739"/>
    <cellStyle name="Vejica 111 6" xfId="15969"/>
    <cellStyle name="Vejica 112" xfId="9655"/>
    <cellStyle name="Vejica 112 2" xfId="8896"/>
    <cellStyle name="Vejica 112 2 2" xfId="13162"/>
    <cellStyle name="Vejica 112 2 2 2" xfId="19097"/>
    <cellStyle name="Vejica 112 2 3" xfId="16056"/>
    <cellStyle name="Vejica 112 3" xfId="8722"/>
    <cellStyle name="Vejica 112 3 2" xfId="13490"/>
    <cellStyle name="Vejica 112 3 2 2" xfId="19425"/>
    <cellStyle name="Vejica 112 3 3" xfId="16004"/>
    <cellStyle name="Vejica 112 4" xfId="8926"/>
    <cellStyle name="Vejica 112 4 2" xfId="13030"/>
    <cellStyle name="Vejica 112 4 2 2" xfId="18965"/>
    <cellStyle name="Vejica 112 4 3" xfId="16070"/>
    <cellStyle name="Vejica 112 5" xfId="12800"/>
    <cellStyle name="Vejica 112 5 2" xfId="18738"/>
    <cellStyle name="Vejica 112 6" xfId="16348"/>
    <cellStyle name="Vejica 113" xfId="9379"/>
    <cellStyle name="Vejica 113 2" xfId="8171"/>
    <cellStyle name="Vejica 113 2 2" xfId="13163"/>
    <cellStyle name="Vejica 113 2 2 2" xfId="19098"/>
    <cellStyle name="Vejica 113 2 3" xfId="15762"/>
    <cellStyle name="Vejica 113 3" xfId="8454"/>
    <cellStyle name="Vejica 113 3 2" xfId="13269"/>
    <cellStyle name="Vejica 113 3 2 2" xfId="19204"/>
    <cellStyle name="Vejica 113 3 3" xfId="15906"/>
    <cellStyle name="Vejica 113 4" xfId="8139"/>
    <cellStyle name="Vejica 113 4 2" xfId="13073"/>
    <cellStyle name="Vejica 113 4 2 2" xfId="19008"/>
    <cellStyle name="Vejica 113 4 3" xfId="15748"/>
    <cellStyle name="Vejica 113 5" xfId="12588"/>
    <cellStyle name="Vejica 113 5 2" xfId="18527"/>
    <cellStyle name="Vejica 113 6" xfId="16249"/>
    <cellStyle name="Vejica 114" xfId="8801"/>
    <cellStyle name="Vejica 114 2" xfId="9791"/>
    <cellStyle name="Vejica 114 2 2" xfId="13260"/>
    <cellStyle name="Vejica 114 2 2 2" xfId="19195"/>
    <cellStyle name="Vejica 114 2 3" xfId="16410"/>
    <cellStyle name="Vejica 114 3" xfId="8882"/>
    <cellStyle name="Vejica 114 3 2" xfId="13496"/>
    <cellStyle name="Vejica 114 3 2 2" xfId="19431"/>
    <cellStyle name="Vejica 114 3 3" xfId="16044"/>
    <cellStyle name="Vejica 114 4" xfId="9015"/>
    <cellStyle name="Vejica 114 4 2" xfId="13053"/>
    <cellStyle name="Vejica 114 4 2 2" xfId="18988"/>
    <cellStyle name="Vejica 114 4 3" xfId="16112"/>
    <cellStyle name="Vejica 114 5" xfId="12439"/>
    <cellStyle name="Vejica 114 5 2" xfId="18378"/>
    <cellStyle name="Vejica 114 6" xfId="16017"/>
    <cellStyle name="Vejica 115" xfId="9238"/>
    <cellStyle name="Vejica 115 2" xfId="7795"/>
    <cellStyle name="Vejica 115 2 2" xfId="13258"/>
    <cellStyle name="Vejica 115 2 2 2" xfId="19193"/>
    <cellStyle name="Vejica 115 2 3" xfId="15571"/>
    <cellStyle name="Vejica 115 3" xfId="9832"/>
    <cellStyle name="Vejica 115 3 2" xfId="13470"/>
    <cellStyle name="Vejica 115 3 2 2" xfId="19405"/>
    <cellStyle name="Vejica 115 3 3" xfId="16434"/>
    <cellStyle name="Vejica 115 4" xfId="11868"/>
    <cellStyle name="Vejica 115 4 2" xfId="13022"/>
    <cellStyle name="Vejica 115 4 2 2" xfId="18957"/>
    <cellStyle name="Vejica 115 4 3" xfId="18201"/>
    <cellStyle name="Vejica 115 5" xfId="12440"/>
    <cellStyle name="Vejica 115 5 2" xfId="18379"/>
    <cellStyle name="Vejica 115 6" xfId="16225"/>
    <cellStyle name="Vejica 116" xfId="8739"/>
    <cellStyle name="Vejica 116 2" xfId="9084"/>
    <cellStyle name="Vejica 116 2 2" xfId="13278"/>
    <cellStyle name="Vejica 116 2 2 2" xfId="19213"/>
    <cellStyle name="Vejica 116 2 3" xfId="16156"/>
    <cellStyle name="Vejica 116 3" xfId="12108"/>
    <cellStyle name="Vejica 116 3 2" xfId="13488"/>
    <cellStyle name="Vejica 116 3 2 2" xfId="19423"/>
    <cellStyle name="Vejica 116 3 3" xfId="18279"/>
    <cellStyle name="Vejica 116 4" xfId="9034"/>
    <cellStyle name="Vejica 116 4 2" xfId="13032"/>
    <cellStyle name="Vejica 116 4 2 2" xfId="18967"/>
    <cellStyle name="Vejica 116 4 3" xfId="16115"/>
    <cellStyle name="Vejica 116 5" xfId="12768"/>
    <cellStyle name="Vejica 116 5 2" xfId="18706"/>
    <cellStyle name="Vejica 116 6" xfId="16015"/>
    <cellStyle name="Vejica 117" xfId="7791"/>
    <cellStyle name="Vejica 117 2" xfId="8099"/>
    <cellStyle name="Vejica 117 2 2" xfId="13284"/>
    <cellStyle name="Vejica 117 2 2 2" xfId="19219"/>
    <cellStyle name="Vejica 117 2 3" xfId="15729"/>
    <cellStyle name="Vejica 117 3" xfId="9485"/>
    <cellStyle name="Vejica 117 3 2" xfId="13364"/>
    <cellStyle name="Vejica 117 3 2 2" xfId="19299"/>
    <cellStyle name="Vejica 117 3 3" xfId="16292"/>
    <cellStyle name="Vejica 117 4" xfId="9808"/>
    <cellStyle name="Vejica 117 4 2" xfId="13078"/>
    <cellStyle name="Vejica 117 4 2 2" xfId="19013"/>
    <cellStyle name="Vejica 117 4 3" xfId="16417"/>
    <cellStyle name="Vejica 117 5" xfId="12762"/>
    <cellStyle name="Vejica 117 5 2" xfId="18700"/>
    <cellStyle name="Vejica 117 6" xfId="15568"/>
    <cellStyle name="Vejica 118" xfId="8225"/>
    <cellStyle name="Vejica 118 2" xfId="9188"/>
    <cellStyle name="Vejica 118 2 2" xfId="13287"/>
    <cellStyle name="Vejica 118 2 2 2" xfId="19222"/>
    <cellStyle name="Vejica 118 2 3" xfId="16215"/>
    <cellStyle name="Vejica 118 3" xfId="9738"/>
    <cellStyle name="Vejica 118 3 2" xfId="13366"/>
    <cellStyle name="Vejica 118 3 2 2" xfId="19301"/>
    <cellStyle name="Vejica 118 3 3" xfId="16386"/>
    <cellStyle name="Vejica 118 4" xfId="9664"/>
    <cellStyle name="Vejica 118 4 2" xfId="13056"/>
    <cellStyle name="Vejica 118 4 2 2" xfId="18991"/>
    <cellStyle name="Vejica 118 4 3" xfId="16352"/>
    <cellStyle name="Vejica 118 5" xfId="12761"/>
    <cellStyle name="Vejica 118 5 2" xfId="18699"/>
    <cellStyle name="Vejica 118 6" xfId="15789"/>
    <cellStyle name="Vejica 119" xfId="9668"/>
    <cellStyle name="Vejica 119 2" xfId="7668"/>
    <cellStyle name="Vejica 119 2 2" xfId="13286"/>
    <cellStyle name="Vejica 119 2 2 2" xfId="19221"/>
    <cellStyle name="Vejica 119 2 3" xfId="15534"/>
    <cellStyle name="Vejica 119 3" xfId="12272"/>
    <cellStyle name="Vejica 119 3 2" xfId="13336"/>
    <cellStyle name="Vejica 119 3 2 2" xfId="19271"/>
    <cellStyle name="Vejica 119 3 3" xfId="18330"/>
    <cellStyle name="Vejica 119 4" xfId="9464"/>
    <cellStyle name="Vejica 119 4 2" xfId="13040"/>
    <cellStyle name="Vejica 119 4 2 2" xfId="18975"/>
    <cellStyle name="Vejica 119 4 3" xfId="16282"/>
    <cellStyle name="Vejica 119 5" xfId="12437"/>
    <cellStyle name="Vejica 119 5 2" xfId="18376"/>
    <cellStyle name="Vejica 119 6" xfId="16354"/>
    <cellStyle name="Vejica 12" xfId="556"/>
    <cellStyle name="Vejica 12 10" xfId="12718"/>
    <cellStyle name="Vejica 12 10 2" xfId="18657"/>
    <cellStyle name="Vejica 12 2" xfId="557"/>
    <cellStyle name="Vejica 12 2 2" xfId="1700"/>
    <cellStyle name="Vejica 12 2 2 2" xfId="9885"/>
    <cellStyle name="Vejica 12 2 2 2 2" xfId="16458"/>
    <cellStyle name="Vejica 12 2 2 3" xfId="13164"/>
    <cellStyle name="Vejica 12 2 2 3 2" xfId="19099"/>
    <cellStyle name="Vejica 12 2 3" xfId="1701"/>
    <cellStyle name="Vejica 12 2 3 2" xfId="3613"/>
    <cellStyle name="Vejica 12 2 3 3" xfId="9461"/>
    <cellStyle name="Vejica 12 2 3 3 2" xfId="16280"/>
    <cellStyle name="Vejica 12 2 3 4" xfId="13259"/>
    <cellStyle name="Vejica 12 2 3 4 2" xfId="19194"/>
    <cellStyle name="Vejica 12 2 4" xfId="1702"/>
    <cellStyle name="Vejica 12 2 4 2" xfId="7963"/>
    <cellStyle name="Vejica 12 2 4 2 2" xfId="15694"/>
    <cellStyle name="Vejica 12 2 4 3" xfId="13042"/>
    <cellStyle name="Vejica 12 2 4 3 2" xfId="18977"/>
    <cellStyle name="Vejica 12 2 5" xfId="3614"/>
    <cellStyle name="Vejica 12 2 5 2" xfId="3615"/>
    <cellStyle name="Vejica 12 2 6" xfId="3616"/>
    <cellStyle name="Vejica 12 2 7" xfId="3612"/>
    <cellStyle name="Vejica 12 2 8" xfId="12401"/>
    <cellStyle name="Vejica 12 2 8 2" xfId="18366"/>
    <cellStyle name="Vejica 12 2 9" xfId="12798"/>
    <cellStyle name="Vejica 12 2 9 2" xfId="18736"/>
    <cellStyle name="Vejica 12 3" xfId="558"/>
    <cellStyle name="Vejica 12 3 2" xfId="1703"/>
    <cellStyle name="Vejica 12 3 3" xfId="1704"/>
    <cellStyle name="Vejica 12 3 3 2" xfId="3618"/>
    <cellStyle name="Vejica 12 3 4" xfId="1705"/>
    <cellStyle name="Vejica 12 3 5" xfId="3619"/>
    <cellStyle name="Vejica 12 3 5 2" xfId="3620"/>
    <cellStyle name="Vejica 12 3 6" xfId="3621"/>
    <cellStyle name="Vejica 12 3 7" xfId="3617"/>
    <cellStyle name="Vejica 12 3 8" xfId="9606"/>
    <cellStyle name="Vejica 12 3 8 2" xfId="16337"/>
    <cellStyle name="Vejica 12 3 9" xfId="12799"/>
    <cellStyle name="Vejica 12 3 9 2" xfId="18737"/>
    <cellStyle name="Vejica 12 4" xfId="1706"/>
    <cellStyle name="Vejica 12 4 2" xfId="8730"/>
    <cellStyle name="Vejica 12 4 2 2" xfId="16012"/>
    <cellStyle name="Vejica 12 4 3" xfId="13084"/>
    <cellStyle name="Vejica 12 4 3 2" xfId="19019"/>
    <cellStyle name="Vejica 12 5" xfId="1707"/>
    <cellStyle name="Vejica 12 6" xfId="1708"/>
    <cellStyle name="Vejica 12 7" xfId="3622"/>
    <cellStyle name="Vejica 12 8" xfId="3611"/>
    <cellStyle name="Vejica 12 9" xfId="12326"/>
    <cellStyle name="Vejica 12 9 2" xfId="18350"/>
    <cellStyle name="Vejica 120" xfId="9555"/>
    <cellStyle name="Vejica 120 2" xfId="8941"/>
    <cellStyle name="Vejica 120 2 2" xfId="13283"/>
    <cellStyle name="Vejica 120 2 2 2" xfId="19218"/>
    <cellStyle name="Vejica 120 2 3" xfId="16078"/>
    <cellStyle name="Vejica 120 3" xfId="9454"/>
    <cellStyle name="Vejica 120 3 2" xfId="13525"/>
    <cellStyle name="Vejica 120 3 2 2" xfId="19460"/>
    <cellStyle name="Vejica 120 3 3" xfId="16273"/>
    <cellStyle name="Vejica 120 4" xfId="12163"/>
    <cellStyle name="Vejica 120 4 2" xfId="13036"/>
    <cellStyle name="Vejica 120 4 2 2" xfId="18971"/>
    <cellStyle name="Vejica 120 4 3" xfId="18295"/>
    <cellStyle name="Vejica 120 5" xfId="12763"/>
    <cellStyle name="Vejica 120 5 2" xfId="18701"/>
    <cellStyle name="Vejica 120 6" xfId="16321"/>
    <cellStyle name="Vejica 121" xfId="8461"/>
    <cellStyle name="Vejica 121 2" xfId="9090"/>
    <cellStyle name="Vejica 121 2 2" xfId="13281"/>
    <cellStyle name="Vejica 121 2 2 2" xfId="19216"/>
    <cellStyle name="Vejica 121 2 3" xfId="16162"/>
    <cellStyle name="Vejica 121 3" xfId="9086"/>
    <cellStyle name="Vejica 121 3 2" xfId="13483"/>
    <cellStyle name="Vejica 121 3 2 2" xfId="19418"/>
    <cellStyle name="Vejica 121 3 3" xfId="16158"/>
    <cellStyle name="Vejica 121 4" xfId="7679"/>
    <cellStyle name="Vejica 121 4 2" xfId="13059"/>
    <cellStyle name="Vejica 121 4 2 2" xfId="18994"/>
    <cellStyle name="Vejica 121 4 3" xfId="15542"/>
    <cellStyle name="Vejica 121 5" xfId="12765"/>
    <cellStyle name="Vejica 121 5 2" xfId="18703"/>
    <cellStyle name="Vejica 121 6" xfId="15912"/>
    <cellStyle name="Vejica 122" xfId="9753"/>
    <cellStyle name="Vejica 122 2" xfId="9190"/>
    <cellStyle name="Vejica 122 2 2" xfId="13279"/>
    <cellStyle name="Vejica 122 2 2 2" xfId="19214"/>
    <cellStyle name="Vejica 122 2 3" xfId="16217"/>
    <cellStyle name="Vejica 122 3" xfId="9178"/>
    <cellStyle name="Vejica 122 3 2" xfId="13384"/>
    <cellStyle name="Vejica 122 3 2 2" xfId="19319"/>
    <cellStyle name="Vejica 122 3 3" xfId="16206"/>
    <cellStyle name="Vejica 122 4" xfId="8218"/>
    <cellStyle name="Vejica 122 4 2" xfId="13111"/>
    <cellStyle name="Vejica 122 4 2 2" xfId="19046"/>
    <cellStyle name="Vejica 122 4 3" xfId="15785"/>
    <cellStyle name="Vejica 122 5" xfId="12767"/>
    <cellStyle name="Vejica 122 5 2" xfId="18705"/>
    <cellStyle name="Vejica 122 6" xfId="16395"/>
    <cellStyle name="Vejica 123" xfId="9711"/>
    <cellStyle name="Vejica 123 2" xfId="11900"/>
    <cellStyle name="Vejica 123 2 2" xfId="13285"/>
    <cellStyle name="Vejica 123 2 2 2" xfId="19220"/>
    <cellStyle name="Vejica 123 2 3" xfId="18212"/>
    <cellStyle name="Vejica 123 3" xfId="8135"/>
    <cellStyle name="Vejica 123 3 2" xfId="13471"/>
    <cellStyle name="Vejica 123 3 2 2" xfId="19406"/>
    <cellStyle name="Vejica 123 3 3" xfId="15744"/>
    <cellStyle name="Vejica 123 4" xfId="9880"/>
    <cellStyle name="Vejica 123 4 2" xfId="12598"/>
    <cellStyle name="Vejica 123 4 2 2" xfId="18537"/>
    <cellStyle name="Vejica 123 4 3" xfId="16457"/>
    <cellStyle name="Vejica 123 5" xfId="12438"/>
    <cellStyle name="Vejica 123 5 2" xfId="18377"/>
    <cellStyle name="Vejica 123 6" xfId="16373"/>
    <cellStyle name="Vejica 124" xfId="9400"/>
    <cellStyle name="Vejica 124 2" xfId="8573"/>
    <cellStyle name="Vejica 124 2 2" xfId="13282"/>
    <cellStyle name="Vejica 124 2 2 2" xfId="19217"/>
    <cellStyle name="Vejica 124 2 3" xfId="15960"/>
    <cellStyle name="Vejica 124 3" xfId="12000"/>
    <cellStyle name="Vejica 124 3 2" xfId="13329"/>
    <cellStyle name="Vejica 124 3 2 2" xfId="19264"/>
    <cellStyle name="Vejica 124 3 3" xfId="18243"/>
    <cellStyle name="Vejica 124 4" xfId="9635"/>
    <cellStyle name="Vejica 124 4 2" xfId="12725"/>
    <cellStyle name="Vejica 124 4 2 2" xfId="18663"/>
    <cellStyle name="Vejica 124 4 3" xfId="16341"/>
    <cellStyle name="Vejica 124 5" xfId="12764"/>
    <cellStyle name="Vejica 124 5 2" xfId="18702"/>
    <cellStyle name="Vejica 124 6" xfId="16254"/>
    <cellStyle name="Vejica 125" xfId="8145"/>
    <cellStyle name="Vejica 125 2" xfId="8642"/>
    <cellStyle name="Vejica 125 2 2" xfId="13280"/>
    <cellStyle name="Vejica 125 2 2 2" xfId="19215"/>
    <cellStyle name="Vejica 125 2 3" xfId="15989"/>
    <cellStyle name="Vejica 125 3" xfId="12029"/>
    <cellStyle name="Vejica 125 3 2" xfId="13417"/>
    <cellStyle name="Vejica 125 3 2 2" xfId="19352"/>
    <cellStyle name="Vejica 125 3 3" xfId="18252"/>
    <cellStyle name="Vejica 125 4" xfId="9939"/>
    <cellStyle name="Vejica 125 4 2" xfId="13016"/>
    <cellStyle name="Vejica 125 4 2 2" xfId="18952"/>
    <cellStyle name="Vejica 125 4 3" xfId="16472"/>
    <cellStyle name="Vejica 125 5" xfId="12766"/>
    <cellStyle name="Vejica 125 5 2" xfId="18704"/>
    <cellStyle name="Vejica 125 6" xfId="15750"/>
    <cellStyle name="Vejica 126" xfId="8144"/>
    <cellStyle name="Vejica 126 2" xfId="8727"/>
    <cellStyle name="Vejica 126 2 2" xfId="13288"/>
    <cellStyle name="Vejica 126 2 2 2" xfId="19223"/>
    <cellStyle name="Vejica 126 2 3" xfId="16009"/>
    <cellStyle name="Vejica 126 3" xfId="9768"/>
    <cellStyle name="Vejica 126 3 2" xfId="13390"/>
    <cellStyle name="Vejica 126 3 2 2" xfId="19325"/>
    <cellStyle name="Vejica 126 3 3" xfId="16400"/>
    <cellStyle name="Vejica 126 4" xfId="8373"/>
    <cellStyle name="Vejica 126 4 2" xfId="13014"/>
    <cellStyle name="Vejica 126 4 2 2" xfId="18950"/>
    <cellStyle name="Vejica 126 4 3" xfId="15888"/>
    <cellStyle name="Vejica 126 5" xfId="12760"/>
    <cellStyle name="Vejica 126 5 2" xfId="18698"/>
    <cellStyle name="Vejica 126 6" xfId="15749"/>
    <cellStyle name="Vejica 127" xfId="9580"/>
    <cellStyle name="Vejica 127 2" xfId="9943"/>
    <cellStyle name="Vejica 127 2 2" xfId="13291"/>
    <cellStyle name="Vejica 127 2 2 2" xfId="19226"/>
    <cellStyle name="Vejica 127 2 3" xfId="16475"/>
    <cellStyle name="Vejica 127 3" xfId="12217"/>
    <cellStyle name="Vejica 127 3 2" xfId="13438"/>
    <cellStyle name="Vejica 127 3 2 2" xfId="19373"/>
    <cellStyle name="Vejica 127 3 3" xfId="18312"/>
    <cellStyle name="Vejica 127 4" xfId="11950"/>
    <cellStyle name="Vejica 127 4 2" xfId="13141"/>
    <cellStyle name="Vejica 127 4 2 2" xfId="19076"/>
    <cellStyle name="Vejica 127 4 3" xfId="18230"/>
    <cellStyle name="Vejica 127 5" xfId="12757"/>
    <cellStyle name="Vejica 127 5 2" xfId="18695"/>
    <cellStyle name="Vejica 127 6" xfId="16332"/>
    <cellStyle name="Vejica 128" xfId="9833"/>
    <cellStyle name="Vejica 128 2" xfId="8440"/>
    <cellStyle name="Vejica 128 2 2" xfId="13293"/>
    <cellStyle name="Vejica 128 2 2 2" xfId="19228"/>
    <cellStyle name="Vejica 128 2 3" xfId="15899"/>
    <cellStyle name="Vejica 128 3" xfId="7776"/>
    <cellStyle name="Vejica 128 3 2" xfId="13413"/>
    <cellStyle name="Vejica 128 3 2 2" xfId="19348"/>
    <cellStyle name="Vejica 128 3 3" xfId="15561"/>
    <cellStyle name="Vejica 128 4" xfId="8604"/>
    <cellStyle name="Vejica 128 4 2" xfId="13139"/>
    <cellStyle name="Vejica 128 4 2 2" xfId="19074"/>
    <cellStyle name="Vejica 128 4 3" xfId="15972"/>
    <cellStyle name="Vejica 128 5" xfId="12755"/>
    <cellStyle name="Vejica 128 5 2" xfId="18693"/>
    <cellStyle name="Vejica 128 6" xfId="16435"/>
    <cellStyle name="Vejica 129" xfId="9850"/>
    <cellStyle name="Vejica 129 2" xfId="8453"/>
    <cellStyle name="Vejica 129 2 2" xfId="13292"/>
    <cellStyle name="Vejica 129 2 2 2" xfId="19227"/>
    <cellStyle name="Vejica 129 2 3" xfId="15905"/>
    <cellStyle name="Vejica 129 3" xfId="12166"/>
    <cellStyle name="Vejica 129 3 2" xfId="13434"/>
    <cellStyle name="Vejica 129 3 2 2" xfId="19369"/>
    <cellStyle name="Vejica 129 3 3" xfId="18297"/>
    <cellStyle name="Vejica 129 4" xfId="8138"/>
    <cellStyle name="Vejica 129 4 2" xfId="13108"/>
    <cellStyle name="Vejica 129 4 2 2" xfId="19043"/>
    <cellStyle name="Vejica 129 4 3" xfId="15747"/>
    <cellStyle name="Vejica 129 5" xfId="12756"/>
    <cellStyle name="Vejica 129 5 2" xfId="18694"/>
    <cellStyle name="Vejica 129 6" xfId="16446"/>
    <cellStyle name="Vejica 13" xfId="559"/>
    <cellStyle name="Vejica 13 10" xfId="13004"/>
    <cellStyle name="Vejica 13 10 2" xfId="18942"/>
    <cellStyle name="Vejica 13 2" xfId="560"/>
    <cellStyle name="Vejica 13 2 2" xfId="1709"/>
    <cellStyle name="Vejica 13 2 2 2" xfId="9592"/>
    <cellStyle name="Vejica 13 2 2 2 2" xfId="16334"/>
    <cellStyle name="Vejica 13 2 2 3" xfId="13165"/>
    <cellStyle name="Vejica 13 2 2 3 2" xfId="19100"/>
    <cellStyle name="Vejica 13 2 3" xfId="1710"/>
    <cellStyle name="Vejica 13 2 3 2" xfId="3625"/>
    <cellStyle name="Vejica 13 2 3 3" xfId="11917"/>
    <cellStyle name="Vejica 13 2 3 3 2" xfId="18219"/>
    <cellStyle name="Vejica 13 2 3 4" xfId="13507"/>
    <cellStyle name="Vejica 13 2 3 4 2" xfId="19442"/>
    <cellStyle name="Vejica 13 2 4" xfId="1711"/>
    <cellStyle name="Vejica 13 2 4 2" xfId="9187"/>
    <cellStyle name="Vejica 13 2 4 2 2" xfId="16214"/>
    <cellStyle name="Vejica 13 2 4 3" xfId="13067"/>
    <cellStyle name="Vejica 13 2 4 3 2" xfId="19002"/>
    <cellStyle name="Vejica 13 2 5" xfId="3626"/>
    <cellStyle name="Vejica 13 2 5 2" xfId="3627"/>
    <cellStyle name="Vejica 13 2 6" xfId="3628"/>
    <cellStyle name="Vejica 13 2 7" xfId="3624"/>
    <cellStyle name="Vejica 13 2 8" xfId="11819"/>
    <cellStyle name="Vejica 13 2 8 2" xfId="18186"/>
    <cellStyle name="Vejica 13 2 9" xfId="12797"/>
    <cellStyle name="Vejica 13 2 9 2" xfId="18735"/>
    <cellStyle name="Vejica 13 3" xfId="561"/>
    <cellStyle name="Vejica 13 3 2" xfId="1712"/>
    <cellStyle name="Vejica 13 3 3" xfId="1713"/>
    <cellStyle name="Vejica 13 3 3 2" xfId="3630"/>
    <cellStyle name="Vejica 13 3 4" xfId="1714"/>
    <cellStyle name="Vejica 13 3 5" xfId="3631"/>
    <cellStyle name="Vejica 13 3 5 2" xfId="3632"/>
    <cellStyle name="Vejica 13 3 6" xfId="3633"/>
    <cellStyle name="Vejica 13 3 7" xfId="3629"/>
    <cellStyle name="Vejica 13 3 8" xfId="8063"/>
    <cellStyle name="Vejica 13 3 8 2" xfId="15723"/>
    <cellStyle name="Vejica 13 3 9" xfId="12587"/>
    <cellStyle name="Vejica 13 3 9 2" xfId="18526"/>
    <cellStyle name="Vejica 13 4" xfId="1715"/>
    <cellStyle name="Vejica 13 4 2" xfId="8610"/>
    <cellStyle name="Vejica 13 4 2 2" xfId="15975"/>
    <cellStyle name="Vejica 13 4 3" xfId="13389"/>
    <cellStyle name="Vejica 13 4 3 2" xfId="19324"/>
    <cellStyle name="Vejica 13 5" xfId="1716"/>
    <cellStyle name="Vejica 13 6" xfId="1717"/>
    <cellStyle name="Vejica 13 7" xfId="3634"/>
    <cellStyle name="Vejica 13 8" xfId="3623"/>
    <cellStyle name="Vejica 13 9" xfId="8423"/>
    <cellStyle name="Vejica 13 9 2" xfId="15896"/>
    <cellStyle name="Vejica 130" xfId="9428"/>
    <cellStyle name="Vejica 130 2" xfId="9788"/>
    <cellStyle name="Vejica 130 2 2" xfId="13289"/>
    <cellStyle name="Vejica 130 2 2 2" xfId="19224"/>
    <cellStyle name="Vejica 130 2 3" xfId="16409"/>
    <cellStyle name="Vejica 130 3" xfId="8959"/>
    <cellStyle name="Vejica 130 3 2" xfId="13272"/>
    <cellStyle name="Vejica 130 3 2 2" xfId="19207"/>
    <cellStyle name="Vejica 130 3 3" xfId="16090"/>
    <cellStyle name="Vejica 130 4" xfId="9489"/>
    <cellStyle name="Vejica 130 4 2" xfId="13107"/>
    <cellStyle name="Vejica 130 4 2 2" xfId="19042"/>
    <cellStyle name="Vejica 130 4 3" xfId="16295"/>
    <cellStyle name="Vejica 130 5" xfId="12759"/>
    <cellStyle name="Vejica 130 5 2" xfId="18697"/>
    <cellStyle name="Vejica 130 6" xfId="16268"/>
    <cellStyle name="Vejica 131" xfId="8889"/>
    <cellStyle name="Vejica 131 2" xfId="9709"/>
    <cellStyle name="Vejica 131 2 2" xfId="13296"/>
    <cellStyle name="Vejica 131 2 2 2" xfId="19231"/>
    <cellStyle name="Vejica 131 2 3" xfId="16371"/>
    <cellStyle name="Vejica 131 3" xfId="8098"/>
    <cellStyle name="Vejica 131 3 2" xfId="13381"/>
    <cellStyle name="Vejica 131 3 2 2" xfId="19316"/>
    <cellStyle name="Vejica 131 3 3" xfId="15728"/>
    <cellStyle name="Vejica 131 4" xfId="8151"/>
    <cellStyle name="Vejica 131 4 2" xfId="12595"/>
    <cellStyle name="Vejica 131 4 2 2" xfId="18534"/>
    <cellStyle name="Vejica 131 4 3" xfId="15751"/>
    <cellStyle name="Vejica 131 5" xfId="12752"/>
    <cellStyle name="Vejica 131 5 2" xfId="18690"/>
    <cellStyle name="Vejica 131 6" xfId="16051"/>
    <cellStyle name="Vejica 132" xfId="8444"/>
    <cellStyle name="Vejica 132 2" xfId="9782"/>
    <cellStyle name="Vejica 132 2 2" xfId="13290"/>
    <cellStyle name="Vejica 132 2 2 2" xfId="19225"/>
    <cellStyle name="Vejica 132 2 3" xfId="16406"/>
    <cellStyle name="Vejica 132 3" xfId="9455"/>
    <cellStyle name="Vejica 132 3 2" xfId="13461"/>
    <cellStyle name="Vejica 132 3 2 2" xfId="19396"/>
    <cellStyle name="Vejica 132 3 3" xfId="16274"/>
    <cellStyle name="Vejica 132 4" xfId="8908"/>
    <cellStyle name="Vejica 132 4 2" xfId="13058"/>
    <cellStyle name="Vejica 132 4 2 2" xfId="18993"/>
    <cellStyle name="Vejica 132 4 3" xfId="16061"/>
    <cellStyle name="Vejica 132 5" xfId="12758"/>
    <cellStyle name="Vejica 132 5 2" xfId="18696"/>
    <cellStyle name="Vejica 132 6" xfId="15902"/>
    <cellStyle name="Vejica 133" xfId="7958"/>
    <cellStyle name="Vejica 133 2" xfId="7801"/>
    <cellStyle name="Vejica 133 2 2" xfId="13294"/>
    <cellStyle name="Vejica 133 2 2 2" xfId="19229"/>
    <cellStyle name="Vejica 133 2 3" xfId="15574"/>
    <cellStyle name="Vejica 133 3" xfId="7798"/>
    <cellStyle name="Vejica 133 3 2" xfId="13363"/>
    <cellStyle name="Vejica 133 3 2 2" xfId="19298"/>
    <cellStyle name="Vejica 133 3 3" xfId="15573"/>
    <cellStyle name="Vejica 133 4" xfId="9051"/>
    <cellStyle name="Vejica 133 4 2" xfId="12600"/>
    <cellStyle name="Vejica 133 4 2 2" xfId="18539"/>
    <cellStyle name="Vejica 133 4 3" xfId="16125"/>
    <cellStyle name="Vejica 133 5" xfId="12754"/>
    <cellStyle name="Vejica 133 5 2" xfId="18692"/>
    <cellStyle name="Vejica 133 6" xfId="15692"/>
    <cellStyle name="Vejica 134" xfId="9852"/>
    <cellStyle name="Vejica 134 2" xfId="8895"/>
    <cellStyle name="Vejica 134 2 2" xfId="13297"/>
    <cellStyle name="Vejica 134 2 2 2" xfId="19232"/>
    <cellStyle name="Vejica 134 2 3" xfId="16055"/>
    <cellStyle name="Vejica 134 3" xfId="12218"/>
    <cellStyle name="Vejica 134 3 2" xfId="13463"/>
    <cellStyle name="Vejica 134 3 2 2" xfId="19398"/>
    <cellStyle name="Vejica 134 3 3" xfId="18313"/>
    <cellStyle name="Vejica 134 4" xfId="11769"/>
    <cellStyle name="Vejica 134 4 2" xfId="12608"/>
    <cellStyle name="Vejica 134 4 2 2" xfId="18547"/>
    <cellStyle name="Vejica 134 4 3" xfId="18173"/>
    <cellStyle name="Vejica 134 5" xfId="12751"/>
    <cellStyle name="Vejica 134 5 2" xfId="18689"/>
    <cellStyle name="Vejica 134 6" xfId="16447"/>
    <cellStyle name="Vejica 135" xfId="8460"/>
    <cellStyle name="Vejica 135 2" xfId="9749"/>
    <cellStyle name="Vejica 135 2 2" xfId="13295"/>
    <cellStyle name="Vejica 135 2 2 2" xfId="19230"/>
    <cellStyle name="Vejica 135 2 3" xfId="16392"/>
    <cellStyle name="Vejica 135 3" xfId="8919"/>
    <cellStyle name="Vejica 135 3 2" xfId="13423"/>
    <cellStyle name="Vejica 135 3 2 2" xfId="19358"/>
    <cellStyle name="Vejica 135 3 3" xfId="16067"/>
    <cellStyle name="Vejica 135 4" xfId="12173"/>
    <cellStyle name="Vejica 135 4 2" xfId="12836"/>
    <cellStyle name="Vejica 135 4 2 2" xfId="18774"/>
    <cellStyle name="Vejica 135 4 3" xfId="18298"/>
    <cellStyle name="Vejica 135 5" xfId="12753"/>
    <cellStyle name="Vejica 135 5 2" xfId="18691"/>
    <cellStyle name="Vejica 135 6" xfId="15911"/>
    <cellStyle name="Vejica 136" xfId="8158"/>
    <cellStyle name="Vejica 136 2" xfId="7788"/>
    <cellStyle name="Vejica 136 2 2" xfId="13298"/>
    <cellStyle name="Vejica 136 2 2 2" xfId="19233"/>
    <cellStyle name="Vejica 136 2 3" xfId="15565"/>
    <cellStyle name="Vejica 136 3" xfId="8619"/>
    <cellStyle name="Vejica 136 3 2" xfId="13414"/>
    <cellStyle name="Vejica 136 3 2 2" xfId="19349"/>
    <cellStyle name="Vejica 136 3 3" xfId="15979"/>
    <cellStyle name="Vejica 136 4" xfId="9002"/>
    <cellStyle name="Vejica 136 4 2" xfId="13048"/>
    <cellStyle name="Vejica 136 4 2 2" xfId="18983"/>
    <cellStyle name="Vejica 136 4 3" xfId="16107"/>
    <cellStyle name="Vejica 136 5" xfId="12750"/>
    <cellStyle name="Vejica 136 5 2" xfId="18688"/>
    <cellStyle name="Vejica 136 6" xfId="15755"/>
    <cellStyle name="Vejica 137" xfId="8910"/>
    <cellStyle name="Vejica 137 2" xfId="7590"/>
    <cellStyle name="Vejica 137 2 2" xfId="13301"/>
    <cellStyle name="Vejica 137 2 2 2" xfId="19236"/>
    <cellStyle name="Vejica 137 2 3" xfId="15517"/>
    <cellStyle name="Vejica 137 3" xfId="7957"/>
    <cellStyle name="Vejica 137 3 2" xfId="13379"/>
    <cellStyle name="Vejica 137 3 2 2" xfId="19314"/>
    <cellStyle name="Vejica 137 3 3" xfId="15691"/>
    <cellStyle name="Vejica 137 4" xfId="12376"/>
    <cellStyle name="Vejica 137 4 2" xfId="12601"/>
    <cellStyle name="Vejica 137 4 2 2" xfId="18540"/>
    <cellStyle name="Vejica 137 4 3" xfId="18362"/>
    <cellStyle name="Vejica 137 5" xfId="12747"/>
    <cellStyle name="Vejica 137 5 2" xfId="18685"/>
    <cellStyle name="Vejica 137 6" xfId="16062"/>
    <cellStyle name="Vejica 138" xfId="9100"/>
    <cellStyle name="Vejica 138 2" xfId="7794"/>
    <cellStyle name="Vejica 138 2 2" xfId="13305"/>
    <cellStyle name="Vejica 138 2 2 2" xfId="19240"/>
    <cellStyle name="Vejica 138 2 3" xfId="15570"/>
    <cellStyle name="Vejica 138 3" xfId="8134"/>
    <cellStyle name="Vejica 138 3 2" xfId="13494"/>
    <cellStyle name="Vejica 138 3 2 2" xfId="19429"/>
    <cellStyle name="Vejica 138 3 3" xfId="15743"/>
    <cellStyle name="Vejica 138 4" xfId="12227"/>
    <cellStyle name="Vejica 138 4 2" xfId="13150"/>
    <cellStyle name="Vejica 138 4 2 2" xfId="19085"/>
    <cellStyle name="Vejica 138 4 3" xfId="18315"/>
    <cellStyle name="Vejica 138 5" xfId="12743"/>
    <cellStyle name="Vejica 138 5 2" xfId="18681"/>
    <cellStyle name="Vejica 138 6" xfId="16168"/>
    <cellStyle name="Vejica 139" xfId="7680"/>
    <cellStyle name="Vejica 139 2" xfId="12106"/>
    <cellStyle name="Vejica 139 2 2" xfId="13302"/>
    <cellStyle name="Vejica 139 2 2 2" xfId="19237"/>
    <cellStyle name="Vejica 139 2 3" xfId="18277"/>
    <cellStyle name="Vejica 139 3" xfId="11947"/>
    <cellStyle name="Vejica 139 3 2" xfId="13504"/>
    <cellStyle name="Vejica 139 3 2 2" xfId="19439"/>
    <cellStyle name="Vejica 139 3 3" xfId="18229"/>
    <cellStyle name="Vejica 139 4" xfId="9718"/>
    <cellStyle name="Vejica 139 4 2" xfId="13065"/>
    <cellStyle name="Vejica 139 4 2 2" xfId="19000"/>
    <cellStyle name="Vejica 139 4 3" xfId="16376"/>
    <cellStyle name="Vejica 139 5" xfId="12746"/>
    <cellStyle name="Vejica 139 5 2" xfId="18684"/>
    <cellStyle name="Vejica 139 6" xfId="15543"/>
    <cellStyle name="Vejica 14" xfId="562"/>
    <cellStyle name="Vejica 14 2" xfId="1718"/>
    <cellStyle name="Vejica 14 2 2" xfId="12046"/>
    <cellStyle name="Vejica 14 2 2 2" xfId="13166"/>
    <cellStyle name="Vejica 14 2 2 2 2" xfId="19101"/>
    <cellStyle name="Vejica 14 2 2 3" xfId="18256"/>
    <cellStyle name="Vejica 14 2 3" xfId="7669"/>
    <cellStyle name="Vejica 14 2 3 2" xfId="13335"/>
    <cellStyle name="Vejica 14 2 3 2 2" xfId="19270"/>
    <cellStyle name="Vejica 14 2 3 3" xfId="15535"/>
    <cellStyle name="Vejica 14 2 4" xfId="9560"/>
    <cellStyle name="Vejica 14 2 4 2" xfId="13076"/>
    <cellStyle name="Vejica 14 2 4 2 2" xfId="19011"/>
    <cellStyle name="Vejica 14 2 4 3" xfId="16326"/>
    <cellStyle name="Vejica 14 2 5" xfId="8364"/>
    <cellStyle name="Vejica 14 2 5 2" xfId="15884"/>
    <cellStyle name="Vejica 14 2 6" xfId="12795"/>
    <cellStyle name="Vejica 14 2 6 2" xfId="18733"/>
    <cellStyle name="Vejica 14 3" xfId="1719"/>
    <cellStyle name="Vejica 14 3 2" xfId="11820"/>
    <cellStyle name="Vejica 14 3 2 2" xfId="18187"/>
    <cellStyle name="Vejica 14 3 3" xfId="12796"/>
    <cellStyle name="Vejica 14 3 3 2" xfId="18734"/>
    <cellStyle name="Vejica 14 4" xfId="1720"/>
    <cellStyle name="Vejica 14 4 2" xfId="8097"/>
    <cellStyle name="Vejica 14 4 2 2" xfId="15727"/>
    <cellStyle name="Vejica 14 4 3" xfId="13358"/>
    <cellStyle name="Vejica 14 4 3 2" xfId="19293"/>
    <cellStyle name="Vejica 14 5" xfId="3636"/>
    <cellStyle name="Vejica 14 6" xfId="3635"/>
    <cellStyle name="Vejica 14 7" xfId="11849"/>
    <cellStyle name="Vejica 14 7 2" xfId="18195"/>
    <cellStyle name="Vejica 14 8" xfId="13002"/>
    <cellStyle name="Vejica 14 8 2" xfId="18940"/>
    <cellStyle name="Vejica 140" xfId="9667"/>
    <cellStyle name="Vejica 140 2" xfId="8109"/>
    <cellStyle name="Vejica 140 2 2" xfId="13299"/>
    <cellStyle name="Vejica 140 2 2 2" xfId="19234"/>
    <cellStyle name="Vejica 140 2 3" xfId="15736"/>
    <cellStyle name="Vejica 140 3" xfId="7930"/>
    <cellStyle name="Vejica 140 3 2" xfId="12830"/>
    <cellStyle name="Vejica 140 3 2 2" xfId="18768"/>
    <cellStyle name="Vejica 140 3 3" xfId="15676"/>
    <cellStyle name="Vejica 140 4" xfId="7580"/>
    <cellStyle name="Vejica 140 4 2" xfId="13043"/>
    <cellStyle name="Vejica 140 4 2 2" xfId="18978"/>
    <cellStyle name="Vejica 140 4 3" xfId="15509"/>
    <cellStyle name="Vejica 140 5" xfId="12749"/>
    <cellStyle name="Vejica 140 5 2" xfId="18687"/>
    <cellStyle name="Vejica 140 6" xfId="16353"/>
    <cellStyle name="Vejica 141" xfId="8176"/>
    <cellStyle name="Vejica 141 2" xfId="11931"/>
    <cellStyle name="Vejica 141 2 2" xfId="13300"/>
    <cellStyle name="Vejica 141 2 2 2" xfId="19235"/>
    <cellStyle name="Vejica 141 2 3" xfId="18223"/>
    <cellStyle name="Vejica 141 3" xfId="9591"/>
    <cellStyle name="Vejica 141 3 2" xfId="13263"/>
    <cellStyle name="Vejica 141 3 2 2" xfId="19198"/>
    <cellStyle name="Vejica 141 3 3" xfId="16333"/>
    <cellStyle name="Vejica 141 4" xfId="7582"/>
    <cellStyle name="Vejica 141 4 2" xfId="12607"/>
    <cellStyle name="Vejica 141 4 2 2" xfId="18546"/>
    <cellStyle name="Vejica 141 4 3" xfId="15511"/>
    <cellStyle name="Vejica 141 5" xfId="12748"/>
    <cellStyle name="Vejica 141 5 2" xfId="18686"/>
    <cellStyle name="Vejica 141 6" xfId="15764"/>
    <cellStyle name="Vejica 142" xfId="8742"/>
    <cellStyle name="Vejica 142 2" xfId="12122"/>
    <cellStyle name="Vejica 142 2 2" xfId="13304"/>
    <cellStyle name="Vejica 142 2 2 2" xfId="19239"/>
    <cellStyle name="Vejica 142 2 3" xfId="18283"/>
    <cellStyle name="Vejica 142 3" xfId="11933"/>
    <cellStyle name="Vejica 142 3 2" xfId="13505"/>
    <cellStyle name="Vejica 142 3 2 2" xfId="19440"/>
    <cellStyle name="Vejica 142 3 3" xfId="18225"/>
    <cellStyle name="Vejica 142 4" xfId="8181"/>
    <cellStyle name="Vejica 142 4 2" xfId="13112"/>
    <cellStyle name="Vejica 142 4 2 2" xfId="19047"/>
    <cellStyle name="Vejica 142 4 3" xfId="15768"/>
    <cellStyle name="Vejica 142 5" xfId="12744"/>
    <cellStyle name="Vejica 142 5 2" xfId="18682"/>
    <cellStyle name="Vejica 142 6" xfId="16016"/>
    <cellStyle name="Vejica 143" xfId="9694"/>
    <cellStyle name="Vejica 143 2" xfId="9042"/>
    <cellStyle name="Vejica 143 2 2" xfId="13307"/>
    <cellStyle name="Vejica 143 2 2 2" xfId="19242"/>
    <cellStyle name="Vejica 143 2 3" xfId="16121"/>
    <cellStyle name="Vejica 143 3" xfId="11901"/>
    <cellStyle name="Vejica 143 3 2" xfId="13382"/>
    <cellStyle name="Vejica 143 3 2 2" xfId="19317"/>
    <cellStyle name="Vejica 143 3 3" xfId="18213"/>
    <cellStyle name="Vejica 143 4" xfId="8567"/>
    <cellStyle name="Vejica 143 4 2" xfId="13031"/>
    <cellStyle name="Vejica 143 4 2 2" xfId="18966"/>
    <cellStyle name="Vejica 143 4 3" xfId="15958"/>
    <cellStyle name="Vejica 143 5" xfId="12741"/>
    <cellStyle name="Vejica 143 5 2" xfId="18679"/>
    <cellStyle name="Vejica 143 6" xfId="16366"/>
    <cellStyle name="Vejica 144" xfId="9101"/>
    <cellStyle name="Vejica 144 2" xfId="11946"/>
    <cellStyle name="Vejica 144 2 2" xfId="13303"/>
    <cellStyle name="Vejica 144 2 2 2" xfId="19238"/>
    <cellStyle name="Vejica 144 2 3" xfId="18228"/>
    <cellStyle name="Vejica 144 3" xfId="9012"/>
    <cellStyle name="Vejica 144 3 2" xfId="13449"/>
    <cellStyle name="Vejica 144 3 2 2" xfId="19384"/>
    <cellStyle name="Vejica 144 3 3" xfId="16110"/>
    <cellStyle name="Vejica 144 4" xfId="9533"/>
    <cellStyle name="Vejica 144 4 2" xfId="13145"/>
    <cellStyle name="Vejica 144 4 2 2" xfId="19080"/>
    <cellStyle name="Vejica 144 4 3" xfId="16310"/>
    <cellStyle name="Vejica 144 5" xfId="12745"/>
    <cellStyle name="Vejica 144 5 2" xfId="18683"/>
    <cellStyle name="Vejica 144 6" xfId="16169"/>
    <cellStyle name="Vejica 145" xfId="8654"/>
    <cellStyle name="Vejica 145 2" xfId="9780"/>
    <cellStyle name="Vejica 145 2 2" xfId="13306"/>
    <cellStyle name="Vejica 145 2 2 2" xfId="19241"/>
    <cellStyle name="Vejica 145 2 3" xfId="16405"/>
    <cellStyle name="Vejica 145 3" xfId="8582"/>
    <cellStyle name="Vejica 145 3 2" xfId="13370"/>
    <cellStyle name="Vejica 145 3 2 2" xfId="19305"/>
    <cellStyle name="Vejica 145 3 3" xfId="15964"/>
    <cellStyle name="Vejica 145 4" xfId="12190"/>
    <cellStyle name="Vejica 145 4 2" xfId="13117"/>
    <cellStyle name="Vejica 145 4 2 2" xfId="19052"/>
    <cellStyle name="Vejica 145 4 3" xfId="18303"/>
    <cellStyle name="Vejica 145 5" xfId="12742"/>
    <cellStyle name="Vejica 145 5 2" xfId="18680"/>
    <cellStyle name="Vejica 145 6" xfId="15995"/>
    <cellStyle name="Vejica 146" xfId="8932"/>
    <cellStyle name="Vejica 146 2" xfId="12191"/>
    <cellStyle name="Vejica 146 2 2" xfId="13314"/>
    <cellStyle name="Vejica 146 2 2 2" xfId="19249"/>
    <cellStyle name="Vejica 146 2 3" xfId="18304"/>
    <cellStyle name="Vejica 146 3" xfId="8726"/>
    <cellStyle name="Vejica 146 3 2" xfId="13337"/>
    <cellStyle name="Vejica 146 3 2 2" xfId="19272"/>
    <cellStyle name="Vejica 146 3 3" xfId="16008"/>
    <cellStyle name="Vejica 146 4" xfId="9834"/>
    <cellStyle name="Vejica 146 4 2" xfId="13024"/>
    <cellStyle name="Vejica 146 4 2 2" xfId="18959"/>
    <cellStyle name="Vejica 146 4 3" xfId="16436"/>
    <cellStyle name="Vejica 146 5" xfId="12734"/>
    <cellStyle name="Vejica 146 5 2" xfId="18672"/>
    <cellStyle name="Vejica 146 6" xfId="16075"/>
    <cellStyle name="Vejica 147" xfId="8888"/>
    <cellStyle name="Vejica 147 2" xfId="8913"/>
    <cellStyle name="Vejica 147 2 2" xfId="13311"/>
    <cellStyle name="Vejica 147 2 2 2" xfId="19246"/>
    <cellStyle name="Vejica 147 2 3" xfId="16064"/>
    <cellStyle name="Vejica 147 3" xfId="9515"/>
    <cellStyle name="Vejica 147 3 2" xfId="13054"/>
    <cellStyle name="Vejica 147 3 2 2" xfId="18989"/>
    <cellStyle name="Vejica 147 3 3" xfId="16303"/>
    <cellStyle name="Vejica 147 4" xfId="11836"/>
    <cellStyle name="Vejica 147 4 2" xfId="12831"/>
    <cellStyle name="Vejica 147 4 2 2" xfId="18769"/>
    <cellStyle name="Vejica 147 4 3" xfId="18189"/>
    <cellStyle name="Vejica 147 5" xfId="12737"/>
    <cellStyle name="Vejica 147 5 2" xfId="18675"/>
    <cellStyle name="Vejica 147 6" xfId="16050"/>
    <cellStyle name="Vejica 148" xfId="10194"/>
    <cellStyle name="Vejica 148 2" xfId="8975"/>
    <cellStyle name="Vejica 148 2 2" xfId="13309"/>
    <cellStyle name="Vejica 148 2 2 2" xfId="19244"/>
    <cellStyle name="Vejica 148 2 3" xfId="16097"/>
    <cellStyle name="Vejica 148 3" xfId="9487"/>
    <cellStyle name="Vejica 148 3 2" xfId="13267"/>
    <cellStyle name="Vejica 148 3 2 2" xfId="19202"/>
    <cellStyle name="Vejica 148 3 3" xfId="16294"/>
    <cellStyle name="Vejica 148 4" xfId="9690"/>
    <cellStyle name="Vejica 148 4 2" xfId="13098"/>
    <cellStyle name="Vejica 148 4 2 2" xfId="19033"/>
    <cellStyle name="Vejica 148 4 3" xfId="16364"/>
    <cellStyle name="Vejica 148 5" xfId="12739"/>
    <cellStyle name="Vejica 148 5 2" xfId="18677"/>
    <cellStyle name="Vejica 148 6" xfId="16686"/>
    <cellStyle name="Vejica 149" xfId="9518"/>
    <cellStyle name="Vejica 149 2" xfId="12192"/>
    <cellStyle name="Vejica 149 2 2" xfId="13313"/>
    <cellStyle name="Vejica 149 2 2 2" xfId="19248"/>
    <cellStyle name="Vejica 149 2 3" xfId="18305"/>
    <cellStyle name="Vejica 149 3" xfId="9566"/>
    <cellStyle name="Vejica 149 3 2" xfId="12822"/>
    <cellStyle name="Vejica 149 3 2 2" xfId="18760"/>
    <cellStyle name="Vejica 149 3 3" xfId="16328"/>
    <cellStyle name="Vejica 149 4" xfId="8602"/>
    <cellStyle name="Vejica 149 4 2" xfId="13116"/>
    <cellStyle name="Vejica 149 4 2 2" xfId="19051"/>
    <cellStyle name="Vejica 149 4 3" xfId="15971"/>
    <cellStyle name="Vejica 149 5" xfId="12735"/>
    <cellStyle name="Vejica 149 5 2" xfId="18673"/>
    <cellStyle name="Vejica 149 6" xfId="16304"/>
    <cellStyle name="Vejica 15" xfId="1"/>
    <cellStyle name="Vejica 15 10" xfId="13001"/>
    <cellStyle name="Vejica 15 10 2" xfId="18939"/>
    <cellStyle name="Vejica 15 11" xfId="19468"/>
    <cellStyle name="Vejica 15 2" xfId="563"/>
    <cellStyle name="Vejica 15 2 10" xfId="12586"/>
    <cellStyle name="Vejica 15 2 10 2" xfId="18525"/>
    <cellStyle name="Vejica 15 2 2" xfId="1721"/>
    <cellStyle name="Vejica 15 2 2 2" xfId="9865"/>
    <cellStyle name="Vejica 15 2 2 2 2" xfId="16454"/>
    <cellStyle name="Vejica 15 2 2 3" xfId="13167"/>
    <cellStyle name="Vejica 15 2 2 3 2" xfId="19102"/>
    <cellStyle name="Vejica 15 2 3" xfId="792"/>
    <cellStyle name="Vejica 15 2 3 2" xfId="3639"/>
    <cellStyle name="Vejica 15 2 3 3" xfId="8893"/>
    <cellStyle name="Vejica 15 2 3 3 2" xfId="16053"/>
    <cellStyle name="Vejica 15 2 3 4" xfId="13371"/>
    <cellStyle name="Vejica 15 2 3 4 2" xfId="19306"/>
    <cellStyle name="Vejica 15 2 4" xfId="786"/>
    <cellStyle name="Vejica 15 2 4 2" xfId="8269"/>
    <cellStyle name="Vejica 15 2 4 2 2" xfId="15830"/>
    <cellStyle name="Vejica 15 2 4 3" xfId="13063"/>
    <cellStyle name="Vejica 15 2 4 3 2" xfId="18998"/>
    <cellStyle name="Vejica 15 2 5" xfId="3640"/>
    <cellStyle name="Vejica 15 2 5 2" xfId="3641"/>
    <cellStyle name="Vejica 15 2 6" xfId="3642"/>
    <cellStyle name="Vejica 15 2 7" xfId="3638"/>
    <cellStyle name="Vejica 15 2 8" xfId="7054"/>
    <cellStyle name="Vejica 15 2 9" xfId="9550"/>
    <cellStyle name="Vejica 15 2 9 2" xfId="16320"/>
    <cellStyle name="Vejica 15 3" xfId="782"/>
    <cellStyle name="Vejica 15 3 2" xfId="1722"/>
    <cellStyle name="Vejica 15 3 3" xfId="3644"/>
    <cellStyle name="Vejica 15 3 4" xfId="3645"/>
    <cellStyle name="Vejica 15 3 5" xfId="3643"/>
    <cellStyle name="Vejica 15 3 6" xfId="8817"/>
    <cellStyle name="Vejica 15 3 6 2" xfId="16030"/>
    <cellStyle name="Vejica 15 3 7" xfId="12794"/>
    <cellStyle name="Vejica 15 3 7 2" xfId="18732"/>
    <cellStyle name="Vejica 15 4" xfId="1723"/>
    <cellStyle name="Vejica 15 4 2" xfId="3646"/>
    <cellStyle name="Vejica 15 4 3" xfId="9486"/>
    <cellStyle name="Vejica 15 4 3 2" xfId="16293"/>
    <cellStyle name="Vejica 15 4 4" xfId="13339"/>
    <cellStyle name="Vejica 15 4 4 2" xfId="19274"/>
    <cellStyle name="Vejica 15 5" xfId="1724"/>
    <cellStyle name="Vejica 15 6" xfId="3647"/>
    <cellStyle name="Vejica 15 6 2" xfId="3648"/>
    <cellStyle name="Vejica 15 7" xfId="3649"/>
    <cellStyle name="Vejica 15 8" xfId="3637"/>
    <cellStyle name="Vejica 15 9" xfId="8422"/>
    <cellStyle name="Vejica 15 9 2" xfId="15895"/>
    <cellStyle name="Vejica 150" xfId="9018"/>
    <cellStyle name="Vejica 150 2" xfId="8640"/>
    <cellStyle name="Vejica 150 2 2" xfId="13312"/>
    <cellStyle name="Vejica 150 2 2 2" xfId="19247"/>
    <cellStyle name="Vejica 150 2 3" xfId="15987"/>
    <cellStyle name="Vejica 150 3" xfId="12249"/>
    <cellStyle name="Vejica 150 3 2" xfId="13265"/>
    <cellStyle name="Vejica 150 3 2 2" xfId="19200"/>
    <cellStyle name="Vejica 150 3 3" xfId="18322"/>
    <cellStyle name="Vejica 150 4" xfId="8197"/>
    <cellStyle name="Vejica 150 4 2" xfId="13095"/>
    <cellStyle name="Vejica 150 4 2 2" xfId="19030"/>
    <cellStyle name="Vejica 150 4 3" xfId="15776"/>
    <cellStyle name="Vejica 150 5" xfId="12736"/>
    <cellStyle name="Vejica 150 5 2" xfId="18674"/>
    <cellStyle name="Vejica 150 6" xfId="16113"/>
    <cellStyle name="Vejica 151" xfId="8902"/>
    <cellStyle name="Vejica 151 2" xfId="12299"/>
    <cellStyle name="Vejica 151 2 2" xfId="13315"/>
    <cellStyle name="Vejica 151 2 2 2" xfId="19250"/>
    <cellStyle name="Vejica 151 2 3" xfId="18340"/>
    <cellStyle name="Vejica 151 3" xfId="9556"/>
    <cellStyle name="Vejica 151 3 2" xfId="13321"/>
    <cellStyle name="Vejica 151 3 2 2" xfId="19256"/>
    <cellStyle name="Vejica 151 3 3" xfId="16322"/>
    <cellStyle name="Vejica 151 4" xfId="8442"/>
    <cellStyle name="Vejica 151 4 2" xfId="13110"/>
    <cellStyle name="Vejica 151 4 2 2" xfId="19045"/>
    <cellStyle name="Vejica 151 4 3" xfId="15901"/>
    <cellStyle name="Vejica 151 5" xfId="12733"/>
    <cellStyle name="Vejica 151 5 2" xfId="18671"/>
    <cellStyle name="Vejica 151 6" xfId="16059"/>
    <cellStyle name="Vejica 152" xfId="8111"/>
    <cellStyle name="Vejica 152 2" xfId="8205"/>
    <cellStyle name="Vejica 152 2 2" xfId="13317"/>
    <cellStyle name="Vejica 152 2 2 2" xfId="19252"/>
    <cellStyle name="Vejica 152 2 3" xfId="15778"/>
    <cellStyle name="Vejica 152 3" xfId="9414"/>
    <cellStyle name="Vejica 152 3 2" xfId="13472"/>
    <cellStyle name="Vejica 152 3 2 2" xfId="19407"/>
    <cellStyle name="Vejica 152 3 3" xfId="16260"/>
    <cellStyle name="Vejica 152 4" xfId="9463"/>
    <cellStyle name="Vejica 152 4 2" xfId="13146"/>
    <cellStyle name="Vejica 152 4 2 2" xfId="19081"/>
    <cellStyle name="Vejica 152 4 3" xfId="16281"/>
    <cellStyle name="Vejica 152 5" xfId="12731"/>
    <cellStyle name="Vejica 152 5 2" xfId="18669"/>
    <cellStyle name="Vejica 152 6" xfId="15737"/>
    <cellStyle name="Vejica 153" xfId="8459"/>
    <cellStyle name="Vejica 153 2" xfId="9896"/>
    <cellStyle name="Vejica 153 2 2" xfId="13310"/>
    <cellStyle name="Vejica 153 2 2 2" xfId="19245"/>
    <cellStyle name="Vejica 153 2 3" xfId="16462"/>
    <cellStyle name="Vejica 153 3" xfId="11323"/>
    <cellStyle name="Vejica 153 3 2" xfId="13521"/>
    <cellStyle name="Vejica 153 3 2 2" xfId="19456"/>
    <cellStyle name="Vejica 153 3 3" xfId="17809"/>
    <cellStyle name="Vejica 153 4" xfId="8333"/>
    <cellStyle name="Vejica 153 4 2" xfId="13070"/>
    <cellStyle name="Vejica 153 4 2 2" xfId="19005"/>
    <cellStyle name="Vejica 153 4 3" xfId="15874"/>
    <cellStyle name="Vejica 153 5" xfId="12738"/>
    <cellStyle name="Vejica 153 5 2" xfId="18676"/>
    <cellStyle name="Vejica 153 6" xfId="15910"/>
    <cellStyle name="Vejica 154" xfId="9495"/>
    <cellStyle name="Vejica 154 2" xfId="9531"/>
    <cellStyle name="Vejica 154 2 2" xfId="13308"/>
    <cellStyle name="Vejica 154 2 2 2" xfId="19243"/>
    <cellStyle name="Vejica 154 2 3" xfId="16308"/>
    <cellStyle name="Vejica 154 3" xfId="9726"/>
    <cellStyle name="Vejica 154 3 2" xfId="13478"/>
    <cellStyle name="Vejica 154 3 2 2" xfId="19413"/>
    <cellStyle name="Vejica 154 3 3" xfId="16380"/>
    <cellStyle name="Vejica 154 4" xfId="7999"/>
    <cellStyle name="Vejica 154 4 2" xfId="13094"/>
    <cellStyle name="Vejica 154 4 2 2" xfId="19029"/>
    <cellStyle name="Vejica 154 4 3" xfId="15705"/>
    <cellStyle name="Vejica 154 5" xfId="12740"/>
    <cellStyle name="Vejica 154 5 2" xfId="18678"/>
    <cellStyle name="Vejica 154 6" xfId="16297"/>
    <cellStyle name="Vejica 155" xfId="8175"/>
    <cellStyle name="Vejica 155 2" xfId="11870"/>
    <cellStyle name="Vejica 155 2 2" xfId="13316"/>
    <cellStyle name="Vejica 155 2 2 2" xfId="19251"/>
    <cellStyle name="Vejica 155 2 3" xfId="18203"/>
    <cellStyle name="Vejica 155 3" xfId="8494"/>
    <cellStyle name="Vejica 155 3 2" xfId="13422"/>
    <cellStyle name="Vejica 155 3 2 2" xfId="19357"/>
    <cellStyle name="Vejica 155 3 3" xfId="15928"/>
    <cellStyle name="Vejica 155 4" xfId="7585"/>
    <cellStyle name="Vejica 155 4 2" xfId="13101"/>
    <cellStyle name="Vejica 155 4 2 2" xfId="19036"/>
    <cellStyle name="Vejica 155 4 3" xfId="15513"/>
    <cellStyle name="Vejica 155 5" xfId="12732"/>
    <cellStyle name="Vejica 155 5 2" xfId="18670"/>
    <cellStyle name="Vejica 155 6" xfId="15763"/>
    <cellStyle name="Vejica 156" xfId="11919"/>
    <cellStyle name="Vejica 156 2" xfId="9898"/>
    <cellStyle name="Vejica 156 2 2" xfId="13318"/>
    <cellStyle name="Vejica 156 2 2 2" xfId="19253"/>
    <cellStyle name="Vejica 156 2 3" xfId="16463"/>
    <cellStyle name="Vejica 156 3" xfId="11902"/>
    <cellStyle name="Vejica 156 3 2" xfId="13465"/>
    <cellStyle name="Vejica 156 3 2 2" xfId="19400"/>
    <cellStyle name="Vejica 156 3 3" xfId="18214"/>
    <cellStyle name="Vejica 156 4" xfId="8976"/>
    <cellStyle name="Vejica 156 4 2" xfId="13096"/>
    <cellStyle name="Vejica 156 4 2 2" xfId="19031"/>
    <cellStyle name="Vejica 156 4 3" xfId="16098"/>
    <cellStyle name="Vejica 156 5" xfId="12730"/>
    <cellStyle name="Vejica 156 5 2" xfId="18668"/>
    <cellStyle name="Vejica 156 6" xfId="18220"/>
    <cellStyle name="Vejica 157" xfId="9099"/>
    <cellStyle name="Vejica 157 2" xfId="9945"/>
    <cellStyle name="Vejica 157 2 2" xfId="13319"/>
    <cellStyle name="Vejica 157 2 2 2" xfId="19254"/>
    <cellStyle name="Vejica 157 2 3" xfId="16477"/>
    <cellStyle name="Vejica 157 3" xfId="7764"/>
    <cellStyle name="Vejica 157 3 2" xfId="13342"/>
    <cellStyle name="Vejica 157 3 2 2" xfId="19277"/>
    <cellStyle name="Vejica 157 3 3" xfId="15554"/>
    <cellStyle name="Vejica 157 4" xfId="9615"/>
    <cellStyle name="Vejica 157 4 2" xfId="12839"/>
    <cellStyle name="Vejica 157 4 2 2" xfId="18777"/>
    <cellStyle name="Vejica 157 4 3" xfId="16339"/>
    <cellStyle name="Vejica 157 5" xfId="12729"/>
    <cellStyle name="Vejica 157 5 2" xfId="18667"/>
    <cellStyle name="Vejica 157 6" xfId="16167"/>
    <cellStyle name="Vejica 158" xfId="12077"/>
    <cellStyle name="Vejica 158 2" xfId="7955"/>
    <cellStyle name="Vejica 158 2 2" xfId="13324"/>
    <cellStyle name="Vejica 158 2 2 2" xfId="19259"/>
    <cellStyle name="Vejica 158 2 3" xfId="15689"/>
    <cellStyle name="Vejica 158 3" xfId="8102"/>
    <cellStyle name="Vejica 158 3 2" xfId="13274"/>
    <cellStyle name="Vejica 158 3 2 2" xfId="19209"/>
    <cellStyle name="Vejica 158 3 3" xfId="15732"/>
    <cellStyle name="Vejica 158 4" xfId="7919"/>
    <cellStyle name="Vejica 158 4 2" xfId="12597"/>
    <cellStyle name="Vejica 158 4 2 2" xfId="18536"/>
    <cellStyle name="Vejica 158 4 3" xfId="15666"/>
    <cellStyle name="Vejica 158 5" xfId="12726"/>
    <cellStyle name="Vejica 158 5 2" xfId="18664"/>
    <cellStyle name="Vejica 158 6" xfId="18266"/>
    <cellStyle name="Vejica 159" xfId="11867"/>
    <cellStyle name="Vejica 159 2" xfId="9708"/>
    <cellStyle name="Vejica 159 2 2" xfId="13323"/>
    <cellStyle name="Vejica 159 2 2 2" xfId="19258"/>
    <cellStyle name="Vejica 159 2 3" xfId="16370"/>
    <cellStyle name="Vejica 159 3" xfId="8108"/>
    <cellStyle name="Vejica 159 3 2" xfId="13348"/>
    <cellStyle name="Vejica 159 3 2 2" xfId="19283"/>
    <cellStyle name="Vejica 159 3 3" xfId="15735"/>
    <cellStyle name="Vejica 159 4" xfId="9725"/>
    <cellStyle name="Vejica 159 4 2" xfId="13087"/>
    <cellStyle name="Vejica 159 4 2 2" xfId="19022"/>
    <cellStyle name="Vejica 159 4 3" xfId="16379"/>
    <cellStyle name="Vejica 159 5" xfId="12727"/>
    <cellStyle name="Vejica 159 5 2" xfId="18665"/>
    <cellStyle name="Vejica 159 6" xfId="18200"/>
    <cellStyle name="Vejica 16" xfId="564"/>
    <cellStyle name="Vejica 16 2" xfId="1725"/>
    <cellStyle name="Vejica 16 2 2" xfId="12209"/>
    <cellStyle name="Vejica 16 2 2 2" xfId="13168"/>
    <cellStyle name="Vejica 16 2 2 2 2" xfId="19103"/>
    <cellStyle name="Vejica 16 2 2 3" xfId="18310"/>
    <cellStyle name="Vejica 16 2 3" xfId="8330"/>
    <cellStyle name="Vejica 16 2 3 2" xfId="13374"/>
    <cellStyle name="Vejica 16 2 3 2 2" xfId="19309"/>
    <cellStyle name="Vejica 16 2 3 3" xfId="15871"/>
    <cellStyle name="Vejica 16 2 4" xfId="8506"/>
    <cellStyle name="Vejica 16 2 4 2" xfId="13135"/>
    <cellStyle name="Vejica 16 2 4 2 2" xfId="19070"/>
    <cellStyle name="Vejica 16 2 4 3" xfId="15934"/>
    <cellStyle name="Vejica 16 2 5" xfId="8448"/>
    <cellStyle name="Vejica 16 2 5 2" xfId="15903"/>
    <cellStyle name="Vejica 16 2 6" xfId="12792"/>
    <cellStyle name="Vejica 16 2 6 2" xfId="18730"/>
    <cellStyle name="Vejica 16 3" xfId="1726"/>
    <cellStyle name="Vejica 16 3 2" xfId="9835"/>
    <cellStyle name="Vejica 16 3 2 2" xfId="16437"/>
    <cellStyle name="Vejica 16 3 3" xfId="12793"/>
    <cellStyle name="Vejica 16 3 3 2" xfId="18731"/>
    <cellStyle name="Vejica 16 4" xfId="1727"/>
    <cellStyle name="Vejica 16 4 2" xfId="7965"/>
    <cellStyle name="Vejica 16 4 2 2" xfId="15695"/>
    <cellStyle name="Vejica 16 4 3" xfId="13481"/>
    <cellStyle name="Vejica 16 4 3 2" xfId="19416"/>
    <cellStyle name="Vejica 16 5" xfId="3651"/>
    <cellStyle name="Vejica 16 6" xfId="3650"/>
    <cellStyle name="Vejica 16 7" xfId="12425"/>
    <cellStyle name="Vejica 16 7 2" xfId="18371"/>
    <cellStyle name="Vejica 16 8" xfId="12724"/>
    <cellStyle name="Vejica 16 8 2" xfId="18662"/>
    <cellStyle name="Vejica 160" xfId="12296"/>
    <cellStyle name="Vejica 160 2" xfId="9511"/>
    <cellStyle name="Vejica 160 2 2" xfId="13322"/>
    <cellStyle name="Vejica 160 2 2 2" xfId="19257"/>
    <cellStyle name="Vejica 160 2 3" xfId="16300"/>
    <cellStyle name="Vejica 160 3" xfId="7665"/>
    <cellStyle name="Vejica 160 3 2" xfId="13442"/>
    <cellStyle name="Vejica 160 3 2 2" xfId="19377"/>
    <cellStyle name="Vejica 160 3 3" xfId="15531"/>
    <cellStyle name="Vejica 160 4" xfId="11941"/>
    <cellStyle name="Vejica 160 4 2" xfId="12815"/>
    <cellStyle name="Vejica 160 4 2 2" xfId="18753"/>
    <cellStyle name="Vejica 160 4 3" xfId="18226"/>
    <cellStyle name="Vejica 160 5" xfId="12728"/>
    <cellStyle name="Vejica 160 5 2" xfId="18666"/>
    <cellStyle name="Vejica 160 6" xfId="18337"/>
    <cellStyle name="Vejica 161" xfId="11929"/>
    <cellStyle name="Vejica 161 2" xfId="13018"/>
    <cellStyle name="Vejica 161 2 2" xfId="18953"/>
    <cellStyle name="Vejica 161 3" xfId="18222"/>
    <cellStyle name="Vejica 162" xfId="12104"/>
    <cellStyle name="Vejica 162 2" xfId="13019"/>
    <cellStyle name="Vejica 162 2 2" xfId="18954"/>
    <cellStyle name="Vejica 162 3" xfId="18275"/>
    <cellStyle name="Vejica 163" xfId="11898"/>
    <cellStyle name="Vejica 163 2" xfId="13020"/>
    <cellStyle name="Vejica 163 2 2" xfId="18955"/>
    <cellStyle name="Vejica 163 3" xfId="18210"/>
    <cellStyle name="Vejica 17" xfId="565"/>
    <cellStyle name="Vejica 17 10" xfId="1728"/>
    <cellStyle name="Vejica 17 10 2" xfId="3653"/>
    <cellStyle name="Vejica 17 11" xfId="3654"/>
    <cellStyle name="Vejica 17 11 2" xfId="3655"/>
    <cellStyle name="Vejica 17 12" xfId="3656"/>
    <cellStyle name="Vejica 17 13" xfId="3657"/>
    <cellStyle name="Vejica 17 14" xfId="3652"/>
    <cellStyle name="Vejica 17 15" xfId="2511"/>
    <cellStyle name="Vejica 17 16" xfId="11780"/>
    <cellStyle name="Vejica 17 16 2" xfId="18176"/>
    <cellStyle name="Vejica 17 17" xfId="12998"/>
    <cellStyle name="Vejica 17 17 2" xfId="18936"/>
    <cellStyle name="Vejica 17 2" xfId="566"/>
    <cellStyle name="Vejica 17 2 10" xfId="9403"/>
    <cellStyle name="Vejica 17 2 10 2" xfId="16255"/>
    <cellStyle name="Vejica 17 2 11" xfId="12584"/>
    <cellStyle name="Vejica 17 2 11 2" xfId="18523"/>
    <cellStyle name="Vejica 17 2 2" xfId="567"/>
    <cellStyle name="Vejica 17 2 2 2" xfId="1729"/>
    <cellStyle name="Vejica 17 2 2 3" xfId="1730"/>
    <cellStyle name="Vejica 17 2 2 3 2" xfId="3660"/>
    <cellStyle name="Vejica 17 2 2 4" xfId="1731"/>
    <cellStyle name="Vejica 17 2 2 4 2" xfId="3661"/>
    <cellStyle name="Vejica 17 2 2 5" xfId="3662"/>
    <cellStyle name="Vejica 17 2 2 5 2" xfId="3663"/>
    <cellStyle name="Vejica 17 2 2 6" xfId="3664"/>
    <cellStyle name="Vejica 17 2 2 7" xfId="3659"/>
    <cellStyle name="Vejica 17 2 2 8" xfId="12317"/>
    <cellStyle name="Vejica 17 2 2 8 2" xfId="18346"/>
    <cellStyle name="Vejica 17 2 2 9" xfId="13169"/>
    <cellStyle name="Vejica 17 2 2 9 2" xfId="19104"/>
    <cellStyle name="Vejica 17 2 3" xfId="1732"/>
    <cellStyle name="Vejica 17 2 3 2" xfId="9678"/>
    <cellStyle name="Vejica 17 2 3 2 2" xfId="16359"/>
    <cellStyle name="Vejica 17 2 3 3" xfId="13326"/>
    <cellStyle name="Vejica 17 2 3 3 2" xfId="19261"/>
    <cellStyle name="Vejica 17 2 4" xfId="1733"/>
    <cellStyle name="Vejica 17 2 4 2" xfId="3665"/>
    <cellStyle name="Vejica 17 2 4 3" xfId="9479"/>
    <cellStyle name="Vejica 17 2 4 3 2" xfId="16287"/>
    <cellStyle name="Vejica 17 2 4 4" xfId="12814"/>
    <cellStyle name="Vejica 17 2 4 4 2" xfId="18752"/>
    <cellStyle name="Vejica 17 2 5" xfId="1734"/>
    <cellStyle name="Vejica 17 2 5 2" xfId="3666"/>
    <cellStyle name="Vejica 17 2 6" xfId="3667"/>
    <cellStyle name="Vejica 17 2 6 2" xfId="3668"/>
    <cellStyle name="Vejica 17 2 7" xfId="3669"/>
    <cellStyle name="Vejica 17 2 8" xfId="3670"/>
    <cellStyle name="Vejica 17 2 9" xfId="3658"/>
    <cellStyle name="Vejica 17 3" xfId="568"/>
    <cellStyle name="Vejica 17 3 2" xfId="1735"/>
    <cellStyle name="Vejica 17 3 3" xfId="1736"/>
    <cellStyle name="Vejica 17 3 4" xfId="3672"/>
    <cellStyle name="Vejica 17 3 5" xfId="3671"/>
    <cellStyle name="Vejica 17 3 6" xfId="8469"/>
    <cellStyle name="Vejica 17 3 6 2" xfId="15914"/>
    <cellStyle name="Vejica 17 3 7" xfId="12585"/>
    <cellStyle name="Vejica 17 3 7 2" xfId="18524"/>
    <cellStyle name="Vejica 17 4" xfId="1737"/>
    <cellStyle name="Vejica 17 4 2" xfId="7589"/>
    <cellStyle name="Vejica 17 4 2 2" xfId="15516"/>
    <cellStyle name="Vejica 17 4 3" xfId="13398"/>
    <cellStyle name="Vejica 17 4 3 2" xfId="19333"/>
    <cellStyle name="Vejica 17 5" xfId="1738"/>
    <cellStyle name="Vejica 17 5 2" xfId="3673"/>
    <cellStyle name="Vejica 17 6" xfId="1739"/>
    <cellStyle name="Vejica 17 6 2" xfId="1740"/>
    <cellStyle name="Vejica 17 6 2 2" xfId="3674"/>
    <cellStyle name="Vejica 17 6 3" xfId="1741"/>
    <cellStyle name="Vejica 17 6 3 2" xfId="1742"/>
    <cellStyle name="Vejica 17 6 3 2 2" xfId="3675"/>
    <cellStyle name="Vejica 17 6 3 3" xfId="1743"/>
    <cellStyle name="Vejica 17 6 3 3 2" xfId="3676"/>
    <cellStyle name="Vejica 17 6 3 4" xfId="3677"/>
    <cellStyle name="Vejica 17 6 4" xfId="3678"/>
    <cellStyle name="Vejica 17 7" xfId="1744"/>
    <cellStyle name="Vejica 17 7 2" xfId="3679"/>
    <cellStyle name="Vejica 17 8" xfId="1745"/>
    <cellStyle name="Vejica 17 8 2" xfId="3680"/>
    <cellStyle name="Vejica 17 9" xfId="1746"/>
    <cellStyle name="Vejica 18" xfId="569"/>
    <cellStyle name="Vejica 18 10" xfId="1747"/>
    <cellStyle name="Vejica 18 10 2" xfId="3682"/>
    <cellStyle name="Vejica 18 11" xfId="3683"/>
    <cellStyle name="Vejica 18 11 2" xfId="3684"/>
    <cellStyle name="Vejica 18 12" xfId="3685"/>
    <cellStyle name="Vejica 18 13" xfId="3686"/>
    <cellStyle name="Vejica 18 14" xfId="3681"/>
    <cellStyle name="Vejica 18 15" xfId="2512"/>
    <cellStyle name="Vejica 18 16" xfId="11903"/>
    <cellStyle name="Vejica 18 16 2" xfId="18215"/>
    <cellStyle name="Vejica 18 17" xfId="12997"/>
    <cellStyle name="Vejica 18 17 2" xfId="18935"/>
    <cellStyle name="Vejica 18 2" xfId="570"/>
    <cellStyle name="Vejica 18 2 10" xfId="9567"/>
    <cellStyle name="Vejica 18 2 10 2" xfId="16329"/>
    <cellStyle name="Vejica 18 2 11" xfId="12582"/>
    <cellStyle name="Vejica 18 2 11 2" xfId="18521"/>
    <cellStyle name="Vejica 18 2 2" xfId="571"/>
    <cellStyle name="Vejica 18 2 2 2" xfId="1748"/>
    <cellStyle name="Vejica 18 2 2 3" xfId="1749"/>
    <cellStyle name="Vejica 18 2 2 3 2" xfId="3689"/>
    <cellStyle name="Vejica 18 2 2 4" xfId="1750"/>
    <cellStyle name="Vejica 18 2 2 4 2" xfId="3690"/>
    <cellStyle name="Vejica 18 2 2 5" xfId="3691"/>
    <cellStyle name="Vejica 18 2 2 5 2" xfId="3692"/>
    <cellStyle name="Vejica 18 2 2 6" xfId="3693"/>
    <cellStyle name="Vejica 18 2 2 7" xfId="3688"/>
    <cellStyle name="Vejica 18 2 2 8" xfId="7777"/>
    <cellStyle name="Vejica 18 2 2 8 2" xfId="15562"/>
    <cellStyle name="Vejica 18 2 2 9" xfId="13170"/>
    <cellStyle name="Vejica 18 2 2 9 2" xfId="19105"/>
    <cellStyle name="Vejica 18 2 3" xfId="1751"/>
    <cellStyle name="Vejica 18 2 3 2" xfId="8997"/>
    <cellStyle name="Vejica 18 2 3 2 2" xfId="16104"/>
    <cellStyle name="Vejica 18 2 3 3" xfId="13469"/>
    <cellStyle name="Vejica 18 2 3 3 2" xfId="19404"/>
    <cellStyle name="Vejica 18 2 4" xfId="1752"/>
    <cellStyle name="Vejica 18 2 4 2" xfId="3694"/>
    <cellStyle name="Vejica 18 2 4 3" xfId="12164"/>
    <cellStyle name="Vejica 18 2 4 3 2" xfId="18296"/>
    <cellStyle name="Vejica 18 2 4 4" xfId="13140"/>
    <cellStyle name="Vejica 18 2 4 4 2" xfId="19075"/>
    <cellStyle name="Vejica 18 2 5" xfId="1753"/>
    <cellStyle name="Vejica 18 2 5 2" xfId="3695"/>
    <cellStyle name="Vejica 18 2 6" xfId="3696"/>
    <cellStyle name="Vejica 18 2 6 2" xfId="3697"/>
    <cellStyle name="Vejica 18 2 7" xfId="3698"/>
    <cellStyle name="Vejica 18 2 8" xfId="3699"/>
    <cellStyle name="Vejica 18 2 9" xfId="3687"/>
    <cellStyle name="Vejica 18 3" xfId="572"/>
    <cellStyle name="Vejica 18 3 2" xfId="1754"/>
    <cellStyle name="Vejica 18 3 3" xfId="1755"/>
    <cellStyle name="Vejica 18 3 4" xfId="3701"/>
    <cellStyle name="Vejica 18 3 5" xfId="3700"/>
    <cellStyle name="Vejica 18 3 6" xfId="8819"/>
    <cellStyle name="Vejica 18 3 6 2" xfId="16032"/>
    <cellStyle name="Vejica 18 3 7" xfId="12583"/>
    <cellStyle name="Vejica 18 3 7 2" xfId="18522"/>
    <cellStyle name="Vejica 18 4" xfId="1756"/>
    <cellStyle name="Vejica 18 4 2" xfId="11871"/>
    <cellStyle name="Vejica 18 4 2 2" xfId="18204"/>
    <cellStyle name="Vejica 18 4 3" xfId="13419"/>
    <cellStyle name="Vejica 18 4 3 2" xfId="19354"/>
    <cellStyle name="Vejica 18 5" xfId="1757"/>
    <cellStyle name="Vejica 18 5 2" xfId="3702"/>
    <cellStyle name="Vejica 18 6" xfId="1758"/>
    <cellStyle name="Vejica 18 6 2" xfId="1759"/>
    <cellStyle name="Vejica 18 6 2 2" xfId="3703"/>
    <cellStyle name="Vejica 18 6 3" xfId="1760"/>
    <cellStyle name="Vejica 18 6 3 2" xfId="1761"/>
    <cellStyle name="Vejica 18 6 3 2 2" xfId="3704"/>
    <cellStyle name="Vejica 18 6 3 3" xfId="1762"/>
    <cellStyle name="Vejica 18 6 3 3 2" xfId="3705"/>
    <cellStyle name="Vejica 18 6 3 4" xfId="3706"/>
    <cellStyle name="Vejica 18 6 4" xfId="3707"/>
    <cellStyle name="Vejica 18 7" xfId="1763"/>
    <cellStyle name="Vejica 18 7 2" xfId="3708"/>
    <cellStyle name="Vejica 18 8" xfId="1764"/>
    <cellStyle name="Vejica 18 8 2" xfId="3709"/>
    <cellStyle name="Vejica 18 9" xfId="1765"/>
    <cellStyle name="Vejica 19" xfId="573"/>
    <cellStyle name="Vejica 19 10" xfId="1766"/>
    <cellStyle name="Vejica 19 10 2" xfId="3711"/>
    <cellStyle name="Vejica 19 11" xfId="3712"/>
    <cellStyle name="Vejica 19 11 2" xfId="3713"/>
    <cellStyle name="Vejica 19 12" xfId="3714"/>
    <cellStyle name="Vejica 19 13" xfId="3715"/>
    <cellStyle name="Vejica 19 14" xfId="3710"/>
    <cellStyle name="Vejica 19 15" xfId="2513"/>
    <cellStyle name="Vejica 19 16" xfId="11753"/>
    <cellStyle name="Vejica 19 16 2" xfId="18170"/>
    <cellStyle name="Vejica 19 17" xfId="12996"/>
    <cellStyle name="Vejica 19 17 2" xfId="18934"/>
    <cellStyle name="Vejica 19 2" xfId="574"/>
    <cellStyle name="Vejica 19 2 10" xfId="9809"/>
    <cellStyle name="Vejica 19 2 10 2" xfId="16418"/>
    <cellStyle name="Vejica 19 2 11" xfId="12580"/>
    <cellStyle name="Vejica 19 2 11 2" xfId="18519"/>
    <cellStyle name="Vejica 19 2 2" xfId="575"/>
    <cellStyle name="Vejica 19 2 2 2" xfId="1767"/>
    <cellStyle name="Vejica 19 2 2 3" xfId="1768"/>
    <cellStyle name="Vejica 19 2 2 3 2" xfId="3718"/>
    <cellStyle name="Vejica 19 2 2 4" xfId="1769"/>
    <cellStyle name="Vejica 19 2 2 4 2" xfId="3719"/>
    <cellStyle name="Vejica 19 2 2 5" xfId="3720"/>
    <cellStyle name="Vejica 19 2 2 5 2" xfId="3721"/>
    <cellStyle name="Vejica 19 2 2 6" xfId="3722"/>
    <cellStyle name="Vejica 19 2 2 7" xfId="3717"/>
    <cellStyle name="Vejica 19 2 2 8" xfId="9720"/>
    <cellStyle name="Vejica 19 2 2 8 2" xfId="16378"/>
    <cellStyle name="Vejica 19 2 2 9" xfId="13171"/>
    <cellStyle name="Vejica 19 2 2 9 2" xfId="19106"/>
    <cellStyle name="Vejica 19 2 3" xfId="1770"/>
    <cellStyle name="Vejica 19 2 3 2" xfId="11932"/>
    <cellStyle name="Vejica 19 2 3 2 2" xfId="18224"/>
    <cellStyle name="Vejica 19 2 3 3" xfId="13397"/>
    <cellStyle name="Vejica 19 2 3 3 2" xfId="19332"/>
    <cellStyle name="Vejica 19 2 4" xfId="1771"/>
    <cellStyle name="Vejica 19 2 4 2" xfId="3723"/>
    <cellStyle name="Vejica 19 2 4 3" xfId="9773"/>
    <cellStyle name="Vejica 19 2 4 3 2" xfId="16403"/>
    <cellStyle name="Vejica 19 2 4 4" xfId="13039"/>
    <cellStyle name="Vejica 19 2 4 4 2" xfId="18974"/>
    <cellStyle name="Vejica 19 2 5" xfId="1772"/>
    <cellStyle name="Vejica 19 2 5 2" xfId="3724"/>
    <cellStyle name="Vejica 19 2 6" xfId="3725"/>
    <cellStyle name="Vejica 19 2 6 2" xfId="3726"/>
    <cellStyle name="Vejica 19 2 7" xfId="3727"/>
    <cellStyle name="Vejica 19 2 8" xfId="3728"/>
    <cellStyle name="Vejica 19 2 9" xfId="3716"/>
    <cellStyle name="Vejica 19 3" xfId="576"/>
    <cellStyle name="Vejica 19 3 2" xfId="1773"/>
    <cellStyle name="Vejica 19 3 3" xfId="1774"/>
    <cellStyle name="Vejica 19 3 4" xfId="3730"/>
    <cellStyle name="Vejica 19 3 5" xfId="3729"/>
    <cellStyle name="Vejica 19 3 6" xfId="7792"/>
    <cellStyle name="Vejica 19 3 6 2" xfId="15569"/>
    <cellStyle name="Vejica 19 3 7" xfId="12581"/>
    <cellStyle name="Vejica 19 3 7 2" xfId="18520"/>
    <cellStyle name="Vejica 19 4" xfId="1775"/>
    <cellStyle name="Vejica 19 4 2" xfId="7986"/>
    <cellStyle name="Vejica 19 4 2 2" xfId="15700"/>
    <cellStyle name="Vejica 19 4 3" xfId="13409"/>
    <cellStyle name="Vejica 19 4 3 2" xfId="19344"/>
    <cellStyle name="Vejica 19 5" xfId="1776"/>
    <cellStyle name="Vejica 19 5 2" xfId="3731"/>
    <cellStyle name="Vejica 19 6" xfId="1777"/>
    <cellStyle name="Vejica 19 6 2" xfId="1778"/>
    <cellStyle name="Vejica 19 6 2 2" xfId="3732"/>
    <cellStyle name="Vejica 19 6 3" xfId="1779"/>
    <cellStyle name="Vejica 19 6 3 2" xfId="1780"/>
    <cellStyle name="Vejica 19 6 3 2 2" xfId="3733"/>
    <cellStyle name="Vejica 19 6 3 3" xfId="1781"/>
    <cellStyle name="Vejica 19 6 3 3 2" xfId="3734"/>
    <cellStyle name="Vejica 19 6 3 4" xfId="3735"/>
    <cellStyle name="Vejica 19 6 4" xfId="3736"/>
    <cellStyle name="Vejica 19 7" xfId="1782"/>
    <cellStyle name="Vejica 19 7 2" xfId="3737"/>
    <cellStyle name="Vejica 19 8" xfId="1783"/>
    <cellStyle name="Vejica 19 8 2" xfId="3738"/>
    <cellStyle name="Vejica 19 9" xfId="1784"/>
    <cellStyle name="Vejica 2" xfId="577"/>
    <cellStyle name="Vejica 2 10" xfId="578"/>
    <cellStyle name="Vejica 2 10 10" xfId="3741"/>
    <cellStyle name="Vejica 2 10 11" xfId="3740"/>
    <cellStyle name="Vejica 2 10 12" xfId="7058"/>
    <cellStyle name="Vejica 2 10 12 2" xfId="11332"/>
    <cellStyle name="Vejica 2 10 12 2 2" xfId="17811"/>
    <cellStyle name="Vejica 2 10 12 3" xfId="15155"/>
    <cellStyle name="Vejica 2 10 2" xfId="579"/>
    <cellStyle name="Vejica 2 10 2 10" xfId="5692"/>
    <cellStyle name="Vejica 2 10 2 10 2" xfId="6428"/>
    <cellStyle name="Vejica 2 10 2 10 2 2" xfId="10715"/>
    <cellStyle name="Vejica 2 10 2 10 2 2 2" xfId="17203"/>
    <cellStyle name="Vejica 2 10 2 10 2 3" xfId="14550"/>
    <cellStyle name="Vejica 2 10 2 10 3" xfId="9990"/>
    <cellStyle name="Vejica 2 10 2 10 3 2" xfId="16487"/>
    <cellStyle name="Vejica 2 10 2 10 4" xfId="13838"/>
    <cellStyle name="Vejica 2 10 2 11" xfId="6128"/>
    <cellStyle name="Vejica 2 10 2 11 2" xfId="10415"/>
    <cellStyle name="Vejica 2 10 2 11 2 2" xfId="16903"/>
    <cellStyle name="Vejica 2 10 2 11 3" xfId="14250"/>
    <cellStyle name="Vejica 2 10 2 12" xfId="6741"/>
    <cellStyle name="Vejica 2 10 2 12 2" xfId="11022"/>
    <cellStyle name="Vejica 2 10 2 12 2 2" xfId="17508"/>
    <cellStyle name="Vejica 2 10 2 12 3" xfId="14855"/>
    <cellStyle name="Vejica 2 10 2 13" xfId="7059"/>
    <cellStyle name="Vejica 2 10 2 13 2" xfId="11333"/>
    <cellStyle name="Vejica 2 10 2 13 2 2" xfId="17812"/>
    <cellStyle name="Vejica 2 10 2 13 3" xfId="15156"/>
    <cellStyle name="Vejica 2 10 2 14" xfId="7112"/>
    <cellStyle name="Vejica 2 10 2 14 2" xfId="11386"/>
    <cellStyle name="Vejica 2 10 2 14 2 2" xfId="17865"/>
    <cellStyle name="Vejica 2 10 2 14 3" xfId="15209"/>
    <cellStyle name="Vejica 2 10 2 15" xfId="7806"/>
    <cellStyle name="Vejica 2 10 2 15 2" xfId="15576"/>
    <cellStyle name="Vejica 2 10 2 16" xfId="12614"/>
    <cellStyle name="Vejica 2 10 2 16 2" xfId="18553"/>
    <cellStyle name="Vejica 2 10 2 17" xfId="13532"/>
    <cellStyle name="Vejica 2 10 2 2" xfId="580"/>
    <cellStyle name="Vejica 2 10 2 2 10" xfId="6742"/>
    <cellStyle name="Vejica 2 10 2 2 10 2" xfId="11023"/>
    <cellStyle name="Vejica 2 10 2 2 10 2 2" xfId="17509"/>
    <cellStyle name="Vejica 2 10 2 2 10 3" xfId="14856"/>
    <cellStyle name="Vejica 2 10 2 2 11" xfId="7113"/>
    <cellStyle name="Vejica 2 10 2 2 11 2" xfId="11387"/>
    <cellStyle name="Vejica 2 10 2 2 11 2 2" xfId="17866"/>
    <cellStyle name="Vejica 2 10 2 2 11 3" xfId="15210"/>
    <cellStyle name="Vejica 2 10 2 2 12" xfId="7807"/>
    <cellStyle name="Vejica 2 10 2 2 12 2" xfId="15577"/>
    <cellStyle name="Vejica 2 10 2 2 13" xfId="12615"/>
    <cellStyle name="Vejica 2 10 2 2 13 2" xfId="18554"/>
    <cellStyle name="Vejica 2 10 2 2 14" xfId="13533"/>
    <cellStyle name="Vejica 2 10 2 2 2" xfId="1785"/>
    <cellStyle name="Vejica 2 10 2 2 3" xfId="1786"/>
    <cellStyle name="Vejica 2 10 2 2 3 2" xfId="3744"/>
    <cellStyle name="Vejica 2 10 2 2 4" xfId="1787"/>
    <cellStyle name="Vejica 2 10 2 2 4 2" xfId="3745"/>
    <cellStyle name="Vejica 2 10 2 2 4 2 2" xfId="6003"/>
    <cellStyle name="Vejica 2 10 2 2 4 2 2 2" xfId="6624"/>
    <cellStyle name="Vejica 2 10 2 2 4 2 2 2 2" xfId="10911"/>
    <cellStyle name="Vejica 2 10 2 2 4 2 2 2 2 2" xfId="17399"/>
    <cellStyle name="Vejica 2 10 2 2 4 2 2 2 3" xfId="14746"/>
    <cellStyle name="Vejica 2 10 2 2 4 2 2 3" xfId="10303"/>
    <cellStyle name="Vejica 2 10 2 2 4 2 2 3 2" xfId="16793"/>
    <cellStyle name="Vejica 2 10 2 2 4 2 2 4" xfId="14141"/>
    <cellStyle name="Vejica 2 10 2 2 4 2 3" xfId="5897"/>
    <cellStyle name="Vejica 2 10 2 2 4 2 3 2" xfId="10196"/>
    <cellStyle name="Vejica 2 10 2 2 4 2 3 2 2" xfId="16687"/>
    <cellStyle name="Vejica 2 10 2 2 4 2 3 3" xfId="14035"/>
    <cellStyle name="Vejica 2 10 2 2 4 2 4" xfId="6324"/>
    <cellStyle name="Vejica 2 10 2 2 4 2 4 2" xfId="10611"/>
    <cellStyle name="Vejica 2 10 2 2 4 2 4 2 2" xfId="17099"/>
    <cellStyle name="Vejica 2 10 2 2 4 2 4 3" xfId="14446"/>
    <cellStyle name="Vejica 2 10 2 2 4 2 5" xfId="6938"/>
    <cellStyle name="Vejica 2 10 2 2 4 2 5 2" xfId="11219"/>
    <cellStyle name="Vejica 2 10 2 2 4 2 5 2 2" xfId="17705"/>
    <cellStyle name="Vejica 2 10 2 2 4 2 5 3" xfId="15052"/>
    <cellStyle name="Vejica 2 10 2 2 4 2 6" xfId="7308"/>
    <cellStyle name="Vejica 2 10 2 2 4 2 6 2" xfId="11582"/>
    <cellStyle name="Vejica 2 10 2 2 4 2 6 2 2" xfId="18061"/>
    <cellStyle name="Vejica 2 10 2 2 4 2 6 3" xfId="15405"/>
    <cellStyle name="Vejica 2 10 2 2 4 2 7" xfId="9036"/>
    <cellStyle name="Vejica 2 10 2 2 4 2 7 2" xfId="16116"/>
    <cellStyle name="Vejica 2 10 2 2 4 2 8" xfId="13735"/>
    <cellStyle name="Vejica 2 10 2 2 4 3" xfId="5789"/>
    <cellStyle name="Vejica 2 10 2 2 4 3 2" xfId="6523"/>
    <cellStyle name="Vejica 2 10 2 2 4 3 2 2" xfId="10810"/>
    <cellStyle name="Vejica 2 10 2 2 4 3 2 2 2" xfId="17298"/>
    <cellStyle name="Vejica 2 10 2 2 4 3 2 3" xfId="14645"/>
    <cellStyle name="Vejica 2 10 2 2 4 3 3" xfId="10087"/>
    <cellStyle name="Vejica 2 10 2 2 4 3 3 2" xfId="16583"/>
    <cellStyle name="Vejica 2 10 2 2 4 3 4" xfId="13934"/>
    <cellStyle name="Vejica 2 10 2 2 4 4" xfId="6223"/>
    <cellStyle name="Vejica 2 10 2 2 4 4 2" xfId="10510"/>
    <cellStyle name="Vejica 2 10 2 2 4 4 2 2" xfId="16998"/>
    <cellStyle name="Vejica 2 10 2 2 4 4 3" xfId="14345"/>
    <cellStyle name="Vejica 2 10 2 2 4 5" xfId="6836"/>
    <cellStyle name="Vejica 2 10 2 2 4 5 2" xfId="11117"/>
    <cellStyle name="Vejica 2 10 2 2 4 5 2 2" xfId="17603"/>
    <cellStyle name="Vejica 2 10 2 2 4 5 3" xfId="14950"/>
    <cellStyle name="Vejica 2 10 2 2 4 6" xfId="7207"/>
    <cellStyle name="Vejica 2 10 2 2 4 6 2" xfId="11481"/>
    <cellStyle name="Vejica 2 10 2 2 4 6 2 2" xfId="17960"/>
    <cellStyle name="Vejica 2 10 2 2 4 6 3" xfId="15304"/>
    <cellStyle name="Vejica 2 10 2 2 4 7" xfId="8226"/>
    <cellStyle name="Vejica 2 10 2 2 4 7 2" xfId="15790"/>
    <cellStyle name="Vejica 2 10 2 2 4 8" xfId="12856"/>
    <cellStyle name="Vejica 2 10 2 2 4 8 2" xfId="18794"/>
    <cellStyle name="Vejica 2 10 2 2 4 9" xfId="13634"/>
    <cellStyle name="Vejica 2 10 2 2 5" xfId="3746"/>
    <cellStyle name="Vejica 2 10 2 2 5 2" xfId="3747"/>
    <cellStyle name="Vejica 2 10 2 2 6" xfId="3748"/>
    <cellStyle name="Vejica 2 10 2 2 7" xfId="3743"/>
    <cellStyle name="Vejica 2 10 2 2 8" xfId="5693"/>
    <cellStyle name="Vejica 2 10 2 2 8 2" xfId="6429"/>
    <cellStyle name="Vejica 2 10 2 2 8 2 2" xfId="10716"/>
    <cellStyle name="Vejica 2 10 2 2 8 2 2 2" xfId="17204"/>
    <cellStyle name="Vejica 2 10 2 2 8 2 3" xfId="14551"/>
    <cellStyle name="Vejica 2 10 2 2 8 3" xfId="9991"/>
    <cellStyle name="Vejica 2 10 2 2 8 3 2" xfId="16488"/>
    <cellStyle name="Vejica 2 10 2 2 8 4" xfId="13839"/>
    <cellStyle name="Vejica 2 10 2 2 9" xfId="6129"/>
    <cellStyle name="Vejica 2 10 2 2 9 2" xfId="10416"/>
    <cellStyle name="Vejica 2 10 2 2 9 2 2" xfId="16904"/>
    <cellStyle name="Vejica 2 10 2 2 9 3" xfId="14251"/>
    <cellStyle name="Vejica 2 10 2 3" xfId="1788"/>
    <cellStyle name="Vejica 2 10 2 4" xfId="1789"/>
    <cellStyle name="Vejica 2 10 2 4 2" xfId="3749"/>
    <cellStyle name="Vejica 2 10 2 5" xfId="1790"/>
    <cellStyle name="Vejica 2 10 2 5 2" xfId="3750"/>
    <cellStyle name="Vejica 2 10 2 5 2 2" xfId="6004"/>
    <cellStyle name="Vejica 2 10 2 5 2 2 2" xfId="6625"/>
    <cellStyle name="Vejica 2 10 2 5 2 2 2 2" xfId="10912"/>
    <cellStyle name="Vejica 2 10 2 5 2 2 2 2 2" xfId="17400"/>
    <cellStyle name="Vejica 2 10 2 5 2 2 2 3" xfId="14747"/>
    <cellStyle name="Vejica 2 10 2 5 2 2 3" xfId="10304"/>
    <cellStyle name="Vejica 2 10 2 5 2 2 3 2" xfId="16794"/>
    <cellStyle name="Vejica 2 10 2 5 2 2 4" xfId="14142"/>
    <cellStyle name="Vejica 2 10 2 5 2 3" xfId="5898"/>
    <cellStyle name="Vejica 2 10 2 5 2 3 2" xfId="10197"/>
    <cellStyle name="Vejica 2 10 2 5 2 3 2 2" xfId="16688"/>
    <cellStyle name="Vejica 2 10 2 5 2 3 3" xfId="14036"/>
    <cellStyle name="Vejica 2 10 2 5 2 4" xfId="6325"/>
    <cellStyle name="Vejica 2 10 2 5 2 4 2" xfId="10612"/>
    <cellStyle name="Vejica 2 10 2 5 2 4 2 2" xfId="17100"/>
    <cellStyle name="Vejica 2 10 2 5 2 4 3" xfId="14447"/>
    <cellStyle name="Vejica 2 10 2 5 2 5" xfId="6939"/>
    <cellStyle name="Vejica 2 10 2 5 2 5 2" xfId="11220"/>
    <cellStyle name="Vejica 2 10 2 5 2 5 2 2" xfId="17706"/>
    <cellStyle name="Vejica 2 10 2 5 2 5 3" xfId="15053"/>
    <cellStyle name="Vejica 2 10 2 5 2 6" xfId="7309"/>
    <cellStyle name="Vejica 2 10 2 5 2 6 2" xfId="11583"/>
    <cellStyle name="Vejica 2 10 2 5 2 6 2 2" xfId="18062"/>
    <cellStyle name="Vejica 2 10 2 5 2 6 3" xfId="15406"/>
    <cellStyle name="Vejica 2 10 2 5 2 7" xfId="9037"/>
    <cellStyle name="Vejica 2 10 2 5 2 7 2" xfId="16117"/>
    <cellStyle name="Vejica 2 10 2 5 2 8" xfId="13736"/>
    <cellStyle name="Vejica 2 10 2 5 3" xfId="5790"/>
    <cellStyle name="Vejica 2 10 2 5 3 2" xfId="6524"/>
    <cellStyle name="Vejica 2 10 2 5 3 2 2" xfId="10811"/>
    <cellStyle name="Vejica 2 10 2 5 3 2 2 2" xfId="17299"/>
    <cellStyle name="Vejica 2 10 2 5 3 2 3" xfId="14646"/>
    <cellStyle name="Vejica 2 10 2 5 3 3" xfId="10088"/>
    <cellStyle name="Vejica 2 10 2 5 3 3 2" xfId="16584"/>
    <cellStyle name="Vejica 2 10 2 5 3 4" xfId="13935"/>
    <cellStyle name="Vejica 2 10 2 5 4" xfId="6224"/>
    <cellStyle name="Vejica 2 10 2 5 4 2" xfId="10511"/>
    <cellStyle name="Vejica 2 10 2 5 4 2 2" xfId="16999"/>
    <cellStyle name="Vejica 2 10 2 5 4 3" xfId="14346"/>
    <cellStyle name="Vejica 2 10 2 5 5" xfId="6837"/>
    <cellStyle name="Vejica 2 10 2 5 5 2" xfId="11118"/>
    <cellStyle name="Vejica 2 10 2 5 5 2 2" xfId="17604"/>
    <cellStyle name="Vejica 2 10 2 5 5 3" xfId="14951"/>
    <cellStyle name="Vejica 2 10 2 5 6" xfId="7208"/>
    <cellStyle name="Vejica 2 10 2 5 6 2" xfId="11482"/>
    <cellStyle name="Vejica 2 10 2 5 6 2 2" xfId="17961"/>
    <cellStyle name="Vejica 2 10 2 5 6 3" xfId="15305"/>
    <cellStyle name="Vejica 2 10 2 5 7" xfId="8227"/>
    <cellStyle name="Vejica 2 10 2 5 7 2" xfId="15791"/>
    <cellStyle name="Vejica 2 10 2 5 8" xfId="12857"/>
    <cellStyle name="Vejica 2 10 2 5 8 2" xfId="18795"/>
    <cellStyle name="Vejica 2 10 2 5 9" xfId="13635"/>
    <cellStyle name="Vejica 2 10 2 6" xfId="1791"/>
    <cellStyle name="Vejica 2 10 2 6 2" xfId="3751"/>
    <cellStyle name="Vejica 2 10 2 7" xfId="3752"/>
    <cellStyle name="Vejica 2 10 2 7 2" xfId="3753"/>
    <cellStyle name="Vejica 2 10 2 8" xfId="3754"/>
    <cellStyle name="Vejica 2 10 2 9" xfId="3742"/>
    <cellStyle name="Vejica 2 10 3" xfId="581"/>
    <cellStyle name="Vejica 2 10 3 2" xfId="582"/>
    <cellStyle name="Vejica 2 10 3 2 2" xfId="1792"/>
    <cellStyle name="Vejica 2 10 3 2 3" xfId="1793"/>
    <cellStyle name="Vejica 2 10 3 2 3 2" xfId="3757"/>
    <cellStyle name="Vejica 2 10 3 2 4" xfId="1794"/>
    <cellStyle name="Vejica 2 10 3 2 4 2" xfId="3758"/>
    <cellStyle name="Vejica 2 10 3 2 5" xfId="3759"/>
    <cellStyle name="Vejica 2 10 3 2 5 2" xfId="3760"/>
    <cellStyle name="Vejica 2 10 3 2 6" xfId="3761"/>
    <cellStyle name="Vejica 2 10 3 2 7" xfId="3756"/>
    <cellStyle name="Vejica 2 10 3 3" xfId="1795"/>
    <cellStyle name="Vejica 2 10 3 4" xfId="1796"/>
    <cellStyle name="Vejica 2 10 3 4 2" xfId="3762"/>
    <cellStyle name="Vejica 2 10 3 5" xfId="1797"/>
    <cellStyle name="Vejica 2 10 3 5 2" xfId="3763"/>
    <cellStyle name="Vejica 2 10 3 6" xfId="3764"/>
    <cellStyle name="Vejica 2 10 3 6 2" xfId="3765"/>
    <cellStyle name="Vejica 2 10 3 7" xfId="3766"/>
    <cellStyle name="Vejica 2 10 3 8" xfId="3755"/>
    <cellStyle name="Vejica 2 10 4" xfId="583"/>
    <cellStyle name="Vejica 2 10 4 10" xfId="6130"/>
    <cellStyle name="Vejica 2 10 4 10 2" xfId="10417"/>
    <cellStyle name="Vejica 2 10 4 10 2 2" xfId="16905"/>
    <cellStyle name="Vejica 2 10 4 10 3" xfId="14252"/>
    <cellStyle name="Vejica 2 10 4 11" xfId="6743"/>
    <cellStyle name="Vejica 2 10 4 11 2" xfId="11024"/>
    <cellStyle name="Vejica 2 10 4 11 2 2" xfId="17510"/>
    <cellStyle name="Vejica 2 10 4 11 3" xfId="14857"/>
    <cellStyle name="Vejica 2 10 4 12" xfId="7114"/>
    <cellStyle name="Vejica 2 10 4 12 2" xfId="11388"/>
    <cellStyle name="Vejica 2 10 4 12 2 2" xfId="17867"/>
    <cellStyle name="Vejica 2 10 4 12 3" xfId="15211"/>
    <cellStyle name="Vejica 2 10 4 13" xfId="7808"/>
    <cellStyle name="Vejica 2 10 4 13 2" xfId="15578"/>
    <cellStyle name="Vejica 2 10 4 14" xfId="12616"/>
    <cellStyle name="Vejica 2 10 4 14 2" xfId="18555"/>
    <cellStyle name="Vejica 2 10 4 15" xfId="13534"/>
    <cellStyle name="Vejica 2 10 4 2" xfId="584"/>
    <cellStyle name="Vejica 2 10 4 2 10" xfId="6744"/>
    <cellStyle name="Vejica 2 10 4 2 10 2" xfId="11025"/>
    <cellStyle name="Vejica 2 10 4 2 10 2 2" xfId="17511"/>
    <cellStyle name="Vejica 2 10 4 2 10 3" xfId="14858"/>
    <cellStyle name="Vejica 2 10 4 2 11" xfId="7115"/>
    <cellStyle name="Vejica 2 10 4 2 11 2" xfId="11389"/>
    <cellStyle name="Vejica 2 10 4 2 11 2 2" xfId="17868"/>
    <cellStyle name="Vejica 2 10 4 2 11 3" xfId="15212"/>
    <cellStyle name="Vejica 2 10 4 2 12" xfId="7809"/>
    <cellStyle name="Vejica 2 10 4 2 12 2" xfId="15579"/>
    <cellStyle name="Vejica 2 10 4 2 13" xfId="12617"/>
    <cellStyle name="Vejica 2 10 4 2 13 2" xfId="18556"/>
    <cellStyle name="Vejica 2 10 4 2 14" xfId="13535"/>
    <cellStyle name="Vejica 2 10 4 2 2" xfId="1798"/>
    <cellStyle name="Vejica 2 10 4 2 3" xfId="1799"/>
    <cellStyle name="Vejica 2 10 4 2 3 2" xfId="3769"/>
    <cellStyle name="Vejica 2 10 4 2 4" xfId="1800"/>
    <cellStyle name="Vejica 2 10 4 2 4 2" xfId="3770"/>
    <cellStyle name="Vejica 2 10 4 2 4 2 2" xfId="6005"/>
    <cellStyle name="Vejica 2 10 4 2 4 2 2 2" xfId="6626"/>
    <cellStyle name="Vejica 2 10 4 2 4 2 2 2 2" xfId="10913"/>
    <cellStyle name="Vejica 2 10 4 2 4 2 2 2 2 2" xfId="17401"/>
    <cellStyle name="Vejica 2 10 4 2 4 2 2 2 3" xfId="14748"/>
    <cellStyle name="Vejica 2 10 4 2 4 2 2 3" xfId="10305"/>
    <cellStyle name="Vejica 2 10 4 2 4 2 2 3 2" xfId="16795"/>
    <cellStyle name="Vejica 2 10 4 2 4 2 2 4" xfId="14143"/>
    <cellStyle name="Vejica 2 10 4 2 4 2 3" xfId="5899"/>
    <cellStyle name="Vejica 2 10 4 2 4 2 3 2" xfId="10198"/>
    <cellStyle name="Vejica 2 10 4 2 4 2 3 2 2" xfId="16689"/>
    <cellStyle name="Vejica 2 10 4 2 4 2 3 3" xfId="14037"/>
    <cellStyle name="Vejica 2 10 4 2 4 2 4" xfId="6326"/>
    <cellStyle name="Vejica 2 10 4 2 4 2 4 2" xfId="10613"/>
    <cellStyle name="Vejica 2 10 4 2 4 2 4 2 2" xfId="17101"/>
    <cellStyle name="Vejica 2 10 4 2 4 2 4 3" xfId="14448"/>
    <cellStyle name="Vejica 2 10 4 2 4 2 5" xfId="6940"/>
    <cellStyle name="Vejica 2 10 4 2 4 2 5 2" xfId="11221"/>
    <cellStyle name="Vejica 2 10 4 2 4 2 5 2 2" xfId="17707"/>
    <cellStyle name="Vejica 2 10 4 2 4 2 5 3" xfId="15054"/>
    <cellStyle name="Vejica 2 10 4 2 4 2 6" xfId="7310"/>
    <cellStyle name="Vejica 2 10 4 2 4 2 6 2" xfId="11584"/>
    <cellStyle name="Vejica 2 10 4 2 4 2 6 2 2" xfId="18063"/>
    <cellStyle name="Vejica 2 10 4 2 4 2 6 3" xfId="15407"/>
    <cellStyle name="Vejica 2 10 4 2 4 2 7" xfId="9038"/>
    <cellStyle name="Vejica 2 10 4 2 4 2 7 2" xfId="16118"/>
    <cellStyle name="Vejica 2 10 4 2 4 2 8" xfId="13737"/>
    <cellStyle name="Vejica 2 10 4 2 4 3" xfId="5791"/>
    <cellStyle name="Vejica 2 10 4 2 4 3 2" xfId="6525"/>
    <cellStyle name="Vejica 2 10 4 2 4 3 2 2" xfId="10812"/>
    <cellStyle name="Vejica 2 10 4 2 4 3 2 2 2" xfId="17300"/>
    <cellStyle name="Vejica 2 10 4 2 4 3 2 3" xfId="14647"/>
    <cellStyle name="Vejica 2 10 4 2 4 3 3" xfId="10089"/>
    <cellStyle name="Vejica 2 10 4 2 4 3 3 2" xfId="16585"/>
    <cellStyle name="Vejica 2 10 4 2 4 3 4" xfId="13936"/>
    <cellStyle name="Vejica 2 10 4 2 4 4" xfId="6225"/>
    <cellStyle name="Vejica 2 10 4 2 4 4 2" xfId="10512"/>
    <cellStyle name="Vejica 2 10 4 2 4 4 2 2" xfId="17000"/>
    <cellStyle name="Vejica 2 10 4 2 4 4 3" xfId="14347"/>
    <cellStyle name="Vejica 2 10 4 2 4 5" xfId="6838"/>
    <cellStyle name="Vejica 2 10 4 2 4 5 2" xfId="11119"/>
    <cellStyle name="Vejica 2 10 4 2 4 5 2 2" xfId="17605"/>
    <cellStyle name="Vejica 2 10 4 2 4 5 3" xfId="14952"/>
    <cellStyle name="Vejica 2 10 4 2 4 6" xfId="7209"/>
    <cellStyle name="Vejica 2 10 4 2 4 6 2" xfId="11483"/>
    <cellStyle name="Vejica 2 10 4 2 4 6 2 2" xfId="17962"/>
    <cellStyle name="Vejica 2 10 4 2 4 6 3" xfId="15306"/>
    <cellStyle name="Vejica 2 10 4 2 4 7" xfId="8228"/>
    <cellStyle name="Vejica 2 10 4 2 4 7 2" xfId="15792"/>
    <cellStyle name="Vejica 2 10 4 2 4 8" xfId="12858"/>
    <cellStyle name="Vejica 2 10 4 2 4 8 2" xfId="18796"/>
    <cellStyle name="Vejica 2 10 4 2 4 9" xfId="13636"/>
    <cellStyle name="Vejica 2 10 4 2 5" xfId="3771"/>
    <cellStyle name="Vejica 2 10 4 2 5 2" xfId="3772"/>
    <cellStyle name="Vejica 2 10 4 2 6" xfId="3773"/>
    <cellStyle name="Vejica 2 10 4 2 7" xfId="3768"/>
    <cellStyle name="Vejica 2 10 4 2 8" xfId="5695"/>
    <cellStyle name="Vejica 2 10 4 2 8 2" xfId="6431"/>
    <cellStyle name="Vejica 2 10 4 2 8 2 2" xfId="10718"/>
    <cellStyle name="Vejica 2 10 4 2 8 2 2 2" xfId="17206"/>
    <cellStyle name="Vejica 2 10 4 2 8 2 3" xfId="14553"/>
    <cellStyle name="Vejica 2 10 4 2 8 3" xfId="9993"/>
    <cellStyle name="Vejica 2 10 4 2 8 3 2" xfId="16490"/>
    <cellStyle name="Vejica 2 10 4 2 8 4" xfId="13841"/>
    <cellStyle name="Vejica 2 10 4 2 9" xfId="6131"/>
    <cellStyle name="Vejica 2 10 4 2 9 2" xfId="10418"/>
    <cellStyle name="Vejica 2 10 4 2 9 2 2" xfId="16906"/>
    <cellStyle name="Vejica 2 10 4 2 9 3" xfId="14253"/>
    <cellStyle name="Vejica 2 10 4 3" xfId="1801"/>
    <cellStyle name="Vejica 2 10 4 4" xfId="1802"/>
    <cellStyle name="Vejica 2 10 4 4 2" xfId="3774"/>
    <cellStyle name="Vejica 2 10 4 5" xfId="1803"/>
    <cellStyle name="Vejica 2 10 4 5 2" xfId="3775"/>
    <cellStyle name="Vejica 2 10 4 5 2 2" xfId="6006"/>
    <cellStyle name="Vejica 2 10 4 5 2 2 2" xfId="6627"/>
    <cellStyle name="Vejica 2 10 4 5 2 2 2 2" xfId="10914"/>
    <cellStyle name="Vejica 2 10 4 5 2 2 2 2 2" xfId="17402"/>
    <cellStyle name="Vejica 2 10 4 5 2 2 2 3" xfId="14749"/>
    <cellStyle name="Vejica 2 10 4 5 2 2 3" xfId="10306"/>
    <cellStyle name="Vejica 2 10 4 5 2 2 3 2" xfId="16796"/>
    <cellStyle name="Vejica 2 10 4 5 2 2 4" xfId="14144"/>
    <cellStyle name="Vejica 2 10 4 5 2 3" xfId="5900"/>
    <cellStyle name="Vejica 2 10 4 5 2 3 2" xfId="10199"/>
    <cellStyle name="Vejica 2 10 4 5 2 3 2 2" xfId="16690"/>
    <cellStyle name="Vejica 2 10 4 5 2 3 3" xfId="14038"/>
    <cellStyle name="Vejica 2 10 4 5 2 4" xfId="6327"/>
    <cellStyle name="Vejica 2 10 4 5 2 4 2" xfId="10614"/>
    <cellStyle name="Vejica 2 10 4 5 2 4 2 2" xfId="17102"/>
    <cellStyle name="Vejica 2 10 4 5 2 4 3" xfId="14449"/>
    <cellStyle name="Vejica 2 10 4 5 2 5" xfId="6941"/>
    <cellStyle name="Vejica 2 10 4 5 2 5 2" xfId="11222"/>
    <cellStyle name="Vejica 2 10 4 5 2 5 2 2" xfId="17708"/>
    <cellStyle name="Vejica 2 10 4 5 2 5 3" xfId="15055"/>
    <cellStyle name="Vejica 2 10 4 5 2 6" xfId="7311"/>
    <cellStyle name="Vejica 2 10 4 5 2 6 2" xfId="11585"/>
    <cellStyle name="Vejica 2 10 4 5 2 6 2 2" xfId="18064"/>
    <cellStyle name="Vejica 2 10 4 5 2 6 3" xfId="15408"/>
    <cellStyle name="Vejica 2 10 4 5 2 7" xfId="9039"/>
    <cellStyle name="Vejica 2 10 4 5 2 7 2" xfId="16119"/>
    <cellStyle name="Vejica 2 10 4 5 2 8" xfId="13738"/>
    <cellStyle name="Vejica 2 10 4 5 3" xfId="5792"/>
    <cellStyle name="Vejica 2 10 4 5 3 2" xfId="6526"/>
    <cellStyle name="Vejica 2 10 4 5 3 2 2" xfId="10813"/>
    <cellStyle name="Vejica 2 10 4 5 3 2 2 2" xfId="17301"/>
    <cellStyle name="Vejica 2 10 4 5 3 2 3" xfId="14648"/>
    <cellStyle name="Vejica 2 10 4 5 3 3" xfId="10090"/>
    <cellStyle name="Vejica 2 10 4 5 3 3 2" xfId="16586"/>
    <cellStyle name="Vejica 2 10 4 5 3 4" xfId="13937"/>
    <cellStyle name="Vejica 2 10 4 5 4" xfId="6226"/>
    <cellStyle name="Vejica 2 10 4 5 4 2" xfId="10513"/>
    <cellStyle name="Vejica 2 10 4 5 4 2 2" xfId="17001"/>
    <cellStyle name="Vejica 2 10 4 5 4 3" xfId="14348"/>
    <cellStyle name="Vejica 2 10 4 5 5" xfId="6839"/>
    <cellStyle name="Vejica 2 10 4 5 5 2" xfId="11120"/>
    <cellStyle name="Vejica 2 10 4 5 5 2 2" xfId="17606"/>
    <cellStyle name="Vejica 2 10 4 5 5 3" xfId="14953"/>
    <cellStyle name="Vejica 2 10 4 5 6" xfId="7210"/>
    <cellStyle name="Vejica 2 10 4 5 6 2" xfId="11484"/>
    <cellStyle name="Vejica 2 10 4 5 6 2 2" xfId="17963"/>
    <cellStyle name="Vejica 2 10 4 5 6 3" xfId="15307"/>
    <cellStyle name="Vejica 2 10 4 5 7" xfId="8229"/>
    <cellStyle name="Vejica 2 10 4 5 7 2" xfId="15793"/>
    <cellStyle name="Vejica 2 10 4 5 8" xfId="12859"/>
    <cellStyle name="Vejica 2 10 4 5 8 2" xfId="18797"/>
    <cellStyle name="Vejica 2 10 4 5 9" xfId="13637"/>
    <cellStyle name="Vejica 2 10 4 6" xfId="3776"/>
    <cellStyle name="Vejica 2 10 4 6 2" xfId="3777"/>
    <cellStyle name="Vejica 2 10 4 7" xfId="3778"/>
    <cellStyle name="Vejica 2 10 4 8" xfId="3767"/>
    <cellStyle name="Vejica 2 10 4 9" xfId="5694"/>
    <cellStyle name="Vejica 2 10 4 9 2" xfId="6430"/>
    <cellStyle name="Vejica 2 10 4 9 2 2" xfId="10717"/>
    <cellStyle name="Vejica 2 10 4 9 2 2 2" xfId="17205"/>
    <cellStyle name="Vejica 2 10 4 9 2 3" xfId="14552"/>
    <cellStyle name="Vejica 2 10 4 9 3" xfId="9992"/>
    <cellStyle name="Vejica 2 10 4 9 3 2" xfId="16489"/>
    <cellStyle name="Vejica 2 10 4 9 4" xfId="13840"/>
    <cellStyle name="Vejica 2 10 5" xfId="585"/>
    <cellStyle name="Vejica 2 10 5 2" xfId="1804"/>
    <cellStyle name="Vejica 2 10 5 3" xfId="1805"/>
    <cellStyle name="Vejica 2 10 5 3 2" xfId="3780"/>
    <cellStyle name="Vejica 2 10 5 4" xfId="1806"/>
    <cellStyle name="Vejica 2 10 5 4 2" xfId="3781"/>
    <cellStyle name="Vejica 2 10 5 5" xfId="3782"/>
    <cellStyle name="Vejica 2 10 5 5 2" xfId="3783"/>
    <cellStyle name="Vejica 2 10 5 6" xfId="3784"/>
    <cellStyle name="Vejica 2 10 5 7" xfId="3779"/>
    <cellStyle name="Vejica 2 10 6" xfId="1807"/>
    <cellStyle name="Vejica 2 10 7" xfId="1808"/>
    <cellStyle name="Vejica 2 10 7 2" xfId="3785"/>
    <cellStyle name="Vejica 2 10 8" xfId="1809"/>
    <cellStyle name="Vejica 2 10 8 2" xfId="3786"/>
    <cellStyle name="Vejica 2 10 8 2 2" xfId="6007"/>
    <cellStyle name="Vejica 2 10 8 2 2 2" xfId="6628"/>
    <cellStyle name="Vejica 2 10 8 2 2 2 2" xfId="10915"/>
    <cellStyle name="Vejica 2 10 8 2 2 2 2 2" xfId="17403"/>
    <cellStyle name="Vejica 2 10 8 2 2 2 3" xfId="14750"/>
    <cellStyle name="Vejica 2 10 8 2 2 3" xfId="10307"/>
    <cellStyle name="Vejica 2 10 8 2 2 3 2" xfId="16797"/>
    <cellStyle name="Vejica 2 10 8 2 2 4" xfId="14145"/>
    <cellStyle name="Vejica 2 10 8 2 3" xfId="5901"/>
    <cellStyle name="Vejica 2 10 8 2 3 2" xfId="10200"/>
    <cellStyle name="Vejica 2 10 8 2 3 2 2" xfId="16691"/>
    <cellStyle name="Vejica 2 10 8 2 3 3" xfId="14039"/>
    <cellStyle name="Vejica 2 10 8 2 4" xfId="6328"/>
    <cellStyle name="Vejica 2 10 8 2 4 2" xfId="10615"/>
    <cellStyle name="Vejica 2 10 8 2 4 2 2" xfId="17103"/>
    <cellStyle name="Vejica 2 10 8 2 4 3" xfId="14450"/>
    <cellStyle name="Vejica 2 10 8 2 5" xfId="6942"/>
    <cellStyle name="Vejica 2 10 8 2 5 2" xfId="11223"/>
    <cellStyle name="Vejica 2 10 8 2 5 2 2" xfId="17709"/>
    <cellStyle name="Vejica 2 10 8 2 5 3" xfId="15056"/>
    <cellStyle name="Vejica 2 10 8 2 6" xfId="7312"/>
    <cellStyle name="Vejica 2 10 8 2 6 2" xfId="11586"/>
    <cellStyle name="Vejica 2 10 8 2 6 2 2" xfId="18065"/>
    <cellStyle name="Vejica 2 10 8 2 6 3" xfId="15409"/>
    <cellStyle name="Vejica 2 10 8 2 7" xfId="9040"/>
    <cellStyle name="Vejica 2 10 8 2 7 2" xfId="16120"/>
    <cellStyle name="Vejica 2 10 8 2 8" xfId="13739"/>
    <cellStyle name="Vejica 2 10 8 3" xfId="5793"/>
    <cellStyle name="Vejica 2 10 8 3 2" xfId="6527"/>
    <cellStyle name="Vejica 2 10 8 3 2 2" xfId="10814"/>
    <cellStyle name="Vejica 2 10 8 3 2 2 2" xfId="17302"/>
    <cellStyle name="Vejica 2 10 8 3 2 3" xfId="14649"/>
    <cellStyle name="Vejica 2 10 8 3 3" xfId="10091"/>
    <cellStyle name="Vejica 2 10 8 3 3 2" xfId="16587"/>
    <cellStyle name="Vejica 2 10 8 3 4" xfId="13938"/>
    <cellStyle name="Vejica 2 10 8 4" xfId="6227"/>
    <cellStyle name="Vejica 2 10 8 4 2" xfId="10514"/>
    <cellStyle name="Vejica 2 10 8 4 2 2" xfId="17002"/>
    <cellStyle name="Vejica 2 10 8 4 3" xfId="14349"/>
    <cellStyle name="Vejica 2 10 8 5" xfId="6840"/>
    <cellStyle name="Vejica 2 10 8 5 2" xfId="11121"/>
    <cellStyle name="Vejica 2 10 8 5 2 2" xfId="17607"/>
    <cellStyle name="Vejica 2 10 8 5 3" xfId="14954"/>
    <cellStyle name="Vejica 2 10 8 6" xfId="7211"/>
    <cellStyle name="Vejica 2 10 8 6 2" xfId="11485"/>
    <cellStyle name="Vejica 2 10 8 6 2 2" xfId="17964"/>
    <cellStyle name="Vejica 2 10 8 6 3" xfId="15308"/>
    <cellStyle name="Vejica 2 10 8 7" xfId="8230"/>
    <cellStyle name="Vejica 2 10 8 7 2" xfId="15794"/>
    <cellStyle name="Vejica 2 10 8 8" xfId="12860"/>
    <cellStyle name="Vejica 2 10 8 8 2" xfId="18798"/>
    <cellStyle name="Vejica 2 10 8 9" xfId="13638"/>
    <cellStyle name="Vejica 2 10 9" xfId="3787"/>
    <cellStyle name="Vejica 2 10 9 2" xfId="3788"/>
    <cellStyle name="Vejica 2 11" xfId="586"/>
    <cellStyle name="Vejica 2 11 2" xfId="587"/>
    <cellStyle name="Vejica 2 11 2 2" xfId="1810"/>
    <cellStyle name="Vejica 2 11 2 3" xfId="1811"/>
    <cellStyle name="Vejica 2 11 2 3 2" xfId="3791"/>
    <cellStyle name="Vejica 2 11 2 4" xfId="1812"/>
    <cellStyle name="Vejica 2 11 2 4 2" xfId="3792"/>
    <cellStyle name="Vejica 2 11 2 5" xfId="3793"/>
    <cellStyle name="Vejica 2 11 2 5 2" xfId="3794"/>
    <cellStyle name="Vejica 2 11 2 6" xfId="3795"/>
    <cellStyle name="Vejica 2 11 2 7" xfId="3790"/>
    <cellStyle name="Vejica 2 11 3" xfId="1813"/>
    <cellStyle name="Vejica 2 11 4" xfId="1814"/>
    <cellStyle name="Vejica 2 11 4 2" xfId="3796"/>
    <cellStyle name="Vejica 2 11 5" xfId="1815"/>
    <cellStyle name="Vejica 2 11 5 2" xfId="3797"/>
    <cellStyle name="Vejica 2 11 6" xfId="3798"/>
    <cellStyle name="Vejica 2 11 6 2" xfId="3799"/>
    <cellStyle name="Vejica 2 11 7" xfId="3800"/>
    <cellStyle name="Vejica 2 11 8" xfId="3789"/>
    <cellStyle name="Vejica 2 11 9" xfId="5202"/>
    <cellStyle name="Vejica 2 11 9 2" xfId="6092"/>
    <cellStyle name="Vejica 2 11 9 2 2" xfId="6713"/>
    <cellStyle name="Vejica 2 11 9 2 2 2" xfId="11000"/>
    <cellStyle name="Vejica 2 11 9 2 2 2 2" xfId="17488"/>
    <cellStyle name="Vejica 2 11 9 2 2 3" xfId="14835"/>
    <cellStyle name="Vejica 2 11 9 2 3" xfId="10392"/>
    <cellStyle name="Vejica 2 11 9 2 3 2" xfId="16882"/>
    <cellStyle name="Vejica 2 11 9 2 4" xfId="14230"/>
    <cellStyle name="Vejica 2 11 9 3" xfId="5986"/>
    <cellStyle name="Vejica 2 11 9 3 2" xfId="10286"/>
    <cellStyle name="Vejica 2 11 9 3 2 2" xfId="16776"/>
    <cellStyle name="Vejica 2 11 9 3 3" xfId="14124"/>
    <cellStyle name="Vejica 2 11 9 4" xfId="6409"/>
    <cellStyle name="Vejica 2 11 9 4 2" xfId="10696"/>
    <cellStyle name="Vejica 2 11 9 4 2 2" xfId="17184"/>
    <cellStyle name="Vejica 2 11 9 4 3" xfId="14531"/>
    <cellStyle name="Vejica 2 11 9 5" xfId="7023"/>
    <cellStyle name="Vejica 2 11 9 5 2" xfId="11304"/>
    <cellStyle name="Vejica 2 11 9 5 2 2" xfId="17790"/>
    <cellStyle name="Vejica 2 11 9 5 3" xfId="15137"/>
    <cellStyle name="Vejica 2 11 9 6" xfId="7393"/>
    <cellStyle name="Vejica 2 11 9 6 2" xfId="11667"/>
    <cellStyle name="Vejica 2 11 9 6 2 2" xfId="18146"/>
    <cellStyle name="Vejica 2 11 9 6 3" xfId="15490"/>
    <cellStyle name="Vejica 2 11 9 7" xfId="9743"/>
    <cellStyle name="Vejica 2 11 9 7 2" xfId="16388"/>
    <cellStyle name="Vejica 2 11 9 8" xfId="13820"/>
    <cellStyle name="Vejica 2 12" xfId="588"/>
    <cellStyle name="Vejica 2 12 2" xfId="589"/>
    <cellStyle name="Vejica 2 12 2 2" xfId="1816"/>
    <cellStyle name="Vejica 2 12 2 3" xfId="1817"/>
    <cellStyle name="Vejica 2 12 2 3 2" xfId="3803"/>
    <cellStyle name="Vejica 2 12 2 4" xfId="1818"/>
    <cellStyle name="Vejica 2 12 2 4 2" xfId="3804"/>
    <cellStyle name="Vejica 2 12 2 5" xfId="3805"/>
    <cellStyle name="Vejica 2 12 2 5 2" xfId="3806"/>
    <cellStyle name="Vejica 2 12 2 6" xfId="3807"/>
    <cellStyle name="Vejica 2 12 2 7" xfId="3802"/>
    <cellStyle name="Vejica 2 12 3" xfId="1819"/>
    <cellStyle name="Vejica 2 12 4" xfId="1820"/>
    <cellStyle name="Vejica 2 12 4 2" xfId="3808"/>
    <cellStyle name="Vejica 2 12 5" xfId="1821"/>
    <cellStyle name="Vejica 2 12 5 2" xfId="3809"/>
    <cellStyle name="Vejica 2 12 6" xfId="3810"/>
    <cellStyle name="Vejica 2 12 6 2" xfId="3811"/>
    <cellStyle name="Vejica 2 12 7" xfId="3812"/>
    <cellStyle name="Vejica 2 12 8" xfId="3801"/>
    <cellStyle name="Vejica 2 12 9" xfId="5203"/>
    <cellStyle name="Vejica 2 12 9 2" xfId="6093"/>
    <cellStyle name="Vejica 2 12 9 2 2" xfId="6714"/>
    <cellStyle name="Vejica 2 12 9 2 2 2" xfId="11001"/>
    <cellStyle name="Vejica 2 12 9 2 2 2 2" xfId="17489"/>
    <cellStyle name="Vejica 2 12 9 2 2 3" xfId="14836"/>
    <cellStyle name="Vejica 2 12 9 2 3" xfId="10393"/>
    <cellStyle name="Vejica 2 12 9 2 3 2" xfId="16883"/>
    <cellStyle name="Vejica 2 12 9 2 4" xfId="14231"/>
    <cellStyle name="Vejica 2 12 9 3" xfId="5987"/>
    <cellStyle name="Vejica 2 12 9 3 2" xfId="10287"/>
    <cellStyle name="Vejica 2 12 9 3 2 2" xfId="16777"/>
    <cellStyle name="Vejica 2 12 9 3 3" xfId="14125"/>
    <cellStyle name="Vejica 2 12 9 4" xfId="6410"/>
    <cellStyle name="Vejica 2 12 9 4 2" xfId="10697"/>
    <cellStyle name="Vejica 2 12 9 4 2 2" xfId="17185"/>
    <cellStyle name="Vejica 2 12 9 4 3" xfId="14532"/>
    <cellStyle name="Vejica 2 12 9 5" xfId="7024"/>
    <cellStyle name="Vejica 2 12 9 5 2" xfId="11305"/>
    <cellStyle name="Vejica 2 12 9 5 2 2" xfId="17791"/>
    <cellStyle name="Vejica 2 12 9 5 3" xfId="15138"/>
    <cellStyle name="Vejica 2 12 9 6" xfId="7394"/>
    <cellStyle name="Vejica 2 12 9 6 2" xfId="11668"/>
    <cellStyle name="Vejica 2 12 9 6 2 2" xfId="18147"/>
    <cellStyle name="Vejica 2 12 9 6 3" xfId="15491"/>
    <cellStyle name="Vejica 2 12 9 7" xfId="9744"/>
    <cellStyle name="Vejica 2 12 9 7 2" xfId="16389"/>
    <cellStyle name="Vejica 2 12 9 8" xfId="13821"/>
    <cellStyle name="Vejica 2 13" xfId="590"/>
    <cellStyle name="Vejica 2 13 10" xfId="6132"/>
    <cellStyle name="Vejica 2 13 10 2" xfId="10419"/>
    <cellStyle name="Vejica 2 13 10 2 2" xfId="16907"/>
    <cellStyle name="Vejica 2 13 10 3" xfId="14254"/>
    <cellStyle name="Vejica 2 13 11" xfId="6745"/>
    <cellStyle name="Vejica 2 13 11 2" xfId="11026"/>
    <cellStyle name="Vejica 2 13 11 2 2" xfId="17512"/>
    <cellStyle name="Vejica 2 13 11 3" xfId="14859"/>
    <cellStyle name="Vejica 2 13 12" xfId="7060"/>
    <cellStyle name="Vejica 2 13 12 2" xfId="11334"/>
    <cellStyle name="Vejica 2 13 12 2 2" xfId="17813"/>
    <cellStyle name="Vejica 2 13 12 3" xfId="15157"/>
    <cellStyle name="Vejica 2 13 13" xfId="7116"/>
    <cellStyle name="Vejica 2 13 13 2" xfId="11390"/>
    <cellStyle name="Vejica 2 13 13 2 2" xfId="17869"/>
    <cellStyle name="Vejica 2 13 13 3" xfId="15213"/>
    <cellStyle name="Vejica 2 13 14" xfId="7810"/>
    <cellStyle name="Vejica 2 13 14 2" xfId="15580"/>
    <cellStyle name="Vejica 2 13 15" xfId="12618"/>
    <cellStyle name="Vejica 2 13 15 2" xfId="18557"/>
    <cellStyle name="Vejica 2 13 16" xfId="13536"/>
    <cellStyle name="Vejica 2 13 2" xfId="591"/>
    <cellStyle name="Vejica 2 13 2 10" xfId="6746"/>
    <cellStyle name="Vejica 2 13 2 10 2" xfId="11027"/>
    <cellStyle name="Vejica 2 13 2 10 2 2" xfId="17513"/>
    <cellStyle name="Vejica 2 13 2 10 3" xfId="14860"/>
    <cellStyle name="Vejica 2 13 2 11" xfId="7117"/>
    <cellStyle name="Vejica 2 13 2 11 2" xfId="11391"/>
    <cellStyle name="Vejica 2 13 2 11 2 2" xfId="17870"/>
    <cellStyle name="Vejica 2 13 2 11 3" xfId="15214"/>
    <cellStyle name="Vejica 2 13 2 12" xfId="7811"/>
    <cellStyle name="Vejica 2 13 2 12 2" xfId="15581"/>
    <cellStyle name="Vejica 2 13 2 13" xfId="12619"/>
    <cellStyle name="Vejica 2 13 2 13 2" xfId="18558"/>
    <cellStyle name="Vejica 2 13 2 14" xfId="13537"/>
    <cellStyle name="Vejica 2 13 2 2" xfId="1822"/>
    <cellStyle name="Vejica 2 13 2 3" xfId="1823"/>
    <cellStyle name="Vejica 2 13 2 3 2" xfId="3815"/>
    <cellStyle name="Vejica 2 13 2 4" xfId="1824"/>
    <cellStyle name="Vejica 2 13 2 4 2" xfId="3816"/>
    <cellStyle name="Vejica 2 13 2 4 2 2" xfId="6008"/>
    <cellStyle name="Vejica 2 13 2 4 2 2 2" xfId="6629"/>
    <cellStyle name="Vejica 2 13 2 4 2 2 2 2" xfId="10916"/>
    <cellStyle name="Vejica 2 13 2 4 2 2 2 2 2" xfId="17404"/>
    <cellStyle name="Vejica 2 13 2 4 2 2 2 3" xfId="14751"/>
    <cellStyle name="Vejica 2 13 2 4 2 2 3" xfId="10308"/>
    <cellStyle name="Vejica 2 13 2 4 2 2 3 2" xfId="16798"/>
    <cellStyle name="Vejica 2 13 2 4 2 2 4" xfId="14146"/>
    <cellStyle name="Vejica 2 13 2 4 2 3" xfId="5902"/>
    <cellStyle name="Vejica 2 13 2 4 2 3 2" xfId="10201"/>
    <cellStyle name="Vejica 2 13 2 4 2 3 2 2" xfId="16692"/>
    <cellStyle name="Vejica 2 13 2 4 2 3 3" xfId="14040"/>
    <cellStyle name="Vejica 2 13 2 4 2 4" xfId="6329"/>
    <cellStyle name="Vejica 2 13 2 4 2 4 2" xfId="10616"/>
    <cellStyle name="Vejica 2 13 2 4 2 4 2 2" xfId="17104"/>
    <cellStyle name="Vejica 2 13 2 4 2 4 3" xfId="14451"/>
    <cellStyle name="Vejica 2 13 2 4 2 5" xfId="6943"/>
    <cellStyle name="Vejica 2 13 2 4 2 5 2" xfId="11224"/>
    <cellStyle name="Vejica 2 13 2 4 2 5 2 2" xfId="17710"/>
    <cellStyle name="Vejica 2 13 2 4 2 5 3" xfId="15057"/>
    <cellStyle name="Vejica 2 13 2 4 2 6" xfId="7313"/>
    <cellStyle name="Vejica 2 13 2 4 2 6 2" xfId="11587"/>
    <cellStyle name="Vejica 2 13 2 4 2 6 2 2" xfId="18066"/>
    <cellStyle name="Vejica 2 13 2 4 2 6 3" xfId="15410"/>
    <cellStyle name="Vejica 2 13 2 4 2 7" xfId="9048"/>
    <cellStyle name="Vejica 2 13 2 4 2 7 2" xfId="16124"/>
    <cellStyle name="Vejica 2 13 2 4 2 8" xfId="13740"/>
    <cellStyle name="Vejica 2 13 2 4 3" xfId="5794"/>
    <cellStyle name="Vejica 2 13 2 4 3 2" xfId="6528"/>
    <cellStyle name="Vejica 2 13 2 4 3 2 2" xfId="10815"/>
    <cellStyle name="Vejica 2 13 2 4 3 2 2 2" xfId="17303"/>
    <cellStyle name="Vejica 2 13 2 4 3 2 3" xfId="14650"/>
    <cellStyle name="Vejica 2 13 2 4 3 3" xfId="10092"/>
    <cellStyle name="Vejica 2 13 2 4 3 3 2" xfId="16588"/>
    <cellStyle name="Vejica 2 13 2 4 3 4" xfId="13939"/>
    <cellStyle name="Vejica 2 13 2 4 4" xfId="6228"/>
    <cellStyle name="Vejica 2 13 2 4 4 2" xfId="10515"/>
    <cellStyle name="Vejica 2 13 2 4 4 2 2" xfId="17003"/>
    <cellStyle name="Vejica 2 13 2 4 4 3" xfId="14350"/>
    <cellStyle name="Vejica 2 13 2 4 5" xfId="6841"/>
    <cellStyle name="Vejica 2 13 2 4 5 2" xfId="11122"/>
    <cellStyle name="Vejica 2 13 2 4 5 2 2" xfId="17608"/>
    <cellStyle name="Vejica 2 13 2 4 5 3" xfId="14955"/>
    <cellStyle name="Vejica 2 13 2 4 6" xfId="7212"/>
    <cellStyle name="Vejica 2 13 2 4 6 2" xfId="11486"/>
    <cellStyle name="Vejica 2 13 2 4 6 2 2" xfId="17965"/>
    <cellStyle name="Vejica 2 13 2 4 6 3" xfId="15309"/>
    <cellStyle name="Vejica 2 13 2 4 7" xfId="8233"/>
    <cellStyle name="Vejica 2 13 2 4 7 2" xfId="15795"/>
    <cellStyle name="Vejica 2 13 2 4 8" xfId="12861"/>
    <cellStyle name="Vejica 2 13 2 4 8 2" xfId="18799"/>
    <cellStyle name="Vejica 2 13 2 4 9" xfId="13639"/>
    <cellStyle name="Vejica 2 13 2 5" xfId="3817"/>
    <cellStyle name="Vejica 2 13 2 5 2" xfId="3818"/>
    <cellStyle name="Vejica 2 13 2 6" xfId="3819"/>
    <cellStyle name="Vejica 2 13 2 7" xfId="3814"/>
    <cellStyle name="Vejica 2 13 2 8" xfId="5697"/>
    <cellStyle name="Vejica 2 13 2 8 2" xfId="6433"/>
    <cellStyle name="Vejica 2 13 2 8 2 2" xfId="10720"/>
    <cellStyle name="Vejica 2 13 2 8 2 2 2" xfId="17208"/>
    <cellStyle name="Vejica 2 13 2 8 2 3" xfId="14555"/>
    <cellStyle name="Vejica 2 13 2 8 3" xfId="9995"/>
    <cellStyle name="Vejica 2 13 2 8 3 2" xfId="16492"/>
    <cellStyle name="Vejica 2 13 2 8 4" xfId="13843"/>
    <cellStyle name="Vejica 2 13 2 9" xfId="6133"/>
    <cellStyle name="Vejica 2 13 2 9 2" xfId="10420"/>
    <cellStyle name="Vejica 2 13 2 9 2 2" xfId="16908"/>
    <cellStyle name="Vejica 2 13 2 9 3" xfId="14255"/>
    <cellStyle name="Vejica 2 13 3" xfId="1825"/>
    <cellStyle name="Vejica 2 13 4" xfId="1826"/>
    <cellStyle name="Vejica 2 13 4 2" xfId="3820"/>
    <cellStyle name="Vejica 2 13 5" xfId="1827"/>
    <cellStyle name="Vejica 2 13 5 2" xfId="3821"/>
    <cellStyle name="Vejica 2 13 5 2 2" xfId="6009"/>
    <cellStyle name="Vejica 2 13 5 2 2 2" xfId="6630"/>
    <cellStyle name="Vejica 2 13 5 2 2 2 2" xfId="10917"/>
    <cellStyle name="Vejica 2 13 5 2 2 2 2 2" xfId="17405"/>
    <cellStyle name="Vejica 2 13 5 2 2 2 3" xfId="14752"/>
    <cellStyle name="Vejica 2 13 5 2 2 3" xfId="10309"/>
    <cellStyle name="Vejica 2 13 5 2 2 3 2" xfId="16799"/>
    <cellStyle name="Vejica 2 13 5 2 2 4" xfId="14147"/>
    <cellStyle name="Vejica 2 13 5 2 3" xfId="5903"/>
    <cellStyle name="Vejica 2 13 5 2 3 2" xfId="10202"/>
    <cellStyle name="Vejica 2 13 5 2 3 2 2" xfId="16693"/>
    <cellStyle name="Vejica 2 13 5 2 3 3" xfId="14041"/>
    <cellStyle name="Vejica 2 13 5 2 4" xfId="6330"/>
    <cellStyle name="Vejica 2 13 5 2 4 2" xfId="10617"/>
    <cellStyle name="Vejica 2 13 5 2 4 2 2" xfId="17105"/>
    <cellStyle name="Vejica 2 13 5 2 4 3" xfId="14452"/>
    <cellStyle name="Vejica 2 13 5 2 5" xfId="6944"/>
    <cellStyle name="Vejica 2 13 5 2 5 2" xfId="11225"/>
    <cellStyle name="Vejica 2 13 5 2 5 2 2" xfId="17711"/>
    <cellStyle name="Vejica 2 13 5 2 5 3" xfId="15058"/>
    <cellStyle name="Vejica 2 13 5 2 6" xfId="7314"/>
    <cellStyle name="Vejica 2 13 5 2 6 2" xfId="11588"/>
    <cellStyle name="Vejica 2 13 5 2 6 2 2" xfId="18067"/>
    <cellStyle name="Vejica 2 13 5 2 6 3" xfId="15411"/>
    <cellStyle name="Vejica 2 13 5 2 7" xfId="9053"/>
    <cellStyle name="Vejica 2 13 5 2 7 2" xfId="16126"/>
    <cellStyle name="Vejica 2 13 5 2 8" xfId="13741"/>
    <cellStyle name="Vejica 2 13 5 3" xfId="5795"/>
    <cellStyle name="Vejica 2 13 5 3 2" xfId="6529"/>
    <cellStyle name="Vejica 2 13 5 3 2 2" xfId="10816"/>
    <cellStyle name="Vejica 2 13 5 3 2 2 2" xfId="17304"/>
    <cellStyle name="Vejica 2 13 5 3 2 3" xfId="14651"/>
    <cellStyle name="Vejica 2 13 5 3 3" xfId="10093"/>
    <cellStyle name="Vejica 2 13 5 3 3 2" xfId="16589"/>
    <cellStyle name="Vejica 2 13 5 3 4" xfId="13940"/>
    <cellStyle name="Vejica 2 13 5 4" xfId="6229"/>
    <cellStyle name="Vejica 2 13 5 4 2" xfId="10516"/>
    <cellStyle name="Vejica 2 13 5 4 2 2" xfId="17004"/>
    <cellStyle name="Vejica 2 13 5 4 3" xfId="14351"/>
    <cellStyle name="Vejica 2 13 5 5" xfId="6842"/>
    <cellStyle name="Vejica 2 13 5 5 2" xfId="11123"/>
    <cellStyle name="Vejica 2 13 5 5 2 2" xfId="17609"/>
    <cellStyle name="Vejica 2 13 5 5 3" xfId="14956"/>
    <cellStyle name="Vejica 2 13 5 6" xfId="7213"/>
    <cellStyle name="Vejica 2 13 5 6 2" xfId="11487"/>
    <cellStyle name="Vejica 2 13 5 6 2 2" xfId="17966"/>
    <cellStyle name="Vejica 2 13 5 6 3" xfId="15310"/>
    <cellStyle name="Vejica 2 13 5 7" xfId="8236"/>
    <cellStyle name="Vejica 2 13 5 7 2" xfId="15797"/>
    <cellStyle name="Vejica 2 13 5 8" xfId="12862"/>
    <cellStyle name="Vejica 2 13 5 8 2" xfId="18800"/>
    <cellStyle name="Vejica 2 13 5 9" xfId="13640"/>
    <cellStyle name="Vejica 2 13 6" xfId="3822"/>
    <cellStyle name="Vejica 2 13 6 2" xfId="3823"/>
    <cellStyle name="Vejica 2 13 7" xfId="3824"/>
    <cellStyle name="Vejica 2 13 8" xfId="3813"/>
    <cellStyle name="Vejica 2 13 9" xfId="5696"/>
    <cellStyle name="Vejica 2 13 9 2" xfId="6432"/>
    <cellStyle name="Vejica 2 13 9 2 2" xfId="10719"/>
    <cellStyle name="Vejica 2 13 9 2 2 2" xfId="17207"/>
    <cellStyle name="Vejica 2 13 9 2 3" xfId="14554"/>
    <cellStyle name="Vejica 2 13 9 3" xfId="9994"/>
    <cellStyle name="Vejica 2 13 9 3 2" xfId="16491"/>
    <cellStyle name="Vejica 2 13 9 4" xfId="13842"/>
    <cellStyle name="Vejica 2 14" xfId="1828"/>
    <cellStyle name="Vejica 2 15" xfId="1829"/>
    <cellStyle name="Vejica 2 16" xfId="1830"/>
    <cellStyle name="Vejica 2 16 2" xfId="3825"/>
    <cellStyle name="Vejica 2 17" xfId="1831"/>
    <cellStyle name="Vejica 2 17 2" xfId="3826"/>
    <cellStyle name="Vejica 2 17 2 2" xfId="6010"/>
    <cellStyle name="Vejica 2 17 2 2 2" xfId="6631"/>
    <cellStyle name="Vejica 2 17 2 2 2 2" xfId="10918"/>
    <cellStyle name="Vejica 2 17 2 2 2 2 2" xfId="17406"/>
    <cellStyle name="Vejica 2 17 2 2 2 3" xfId="14753"/>
    <cellStyle name="Vejica 2 17 2 2 3" xfId="10310"/>
    <cellStyle name="Vejica 2 17 2 2 3 2" xfId="16800"/>
    <cellStyle name="Vejica 2 17 2 2 4" xfId="14148"/>
    <cellStyle name="Vejica 2 17 2 3" xfId="5904"/>
    <cellStyle name="Vejica 2 17 2 3 2" xfId="10203"/>
    <cellStyle name="Vejica 2 17 2 3 2 2" xfId="16694"/>
    <cellStyle name="Vejica 2 17 2 3 3" xfId="14042"/>
    <cellStyle name="Vejica 2 17 2 4" xfId="6331"/>
    <cellStyle name="Vejica 2 17 2 4 2" xfId="10618"/>
    <cellStyle name="Vejica 2 17 2 4 2 2" xfId="17106"/>
    <cellStyle name="Vejica 2 17 2 4 3" xfId="14453"/>
    <cellStyle name="Vejica 2 17 2 5" xfId="6945"/>
    <cellStyle name="Vejica 2 17 2 5 2" xfId="11226"/>
    <cellStyle name="Vejica 2 17 2 5 2 2" xfId="17712"/>
    <cellStyle name="Vejica 2 17 2 5 3" xfId="15059"/>
    <cellStyle name="Vejica 2 17 2 6" xfId="7315"/>
    <cellStyle name="Vejica 2 17 2 6 2" xfId="11589"/>
    <cellStyle name="Vejica 2 17 2 6 2 2" xfId="18068"/>
    <cellStyle name="Vejica 2 17 2 6 3" xfId="15412"/>
    <cellStyle name="Vejica 2 17 2 7" xfId="9054"/>
    <cellStyle name="Vejica 2 17 2 7 2" xfId="16127"/>
    <cellStyle name="Vejica 2 17 2 8" xfId="13742"/>
    <cellStyle name="Vejica 2 17 3" xfId="5796"/>
    <cellStyle name="Vejica 2 17 3 2" xfId="6530"/>
    <cellStyle name="Vejica 2 17 3 2 2" xfId="10817"/>
    <cellStyle name="Vejica 2 17 3 2 2 2" xfId="17305"/>
    <cellStyle name="Vejica 2 17 3 2 3" xfId="14652"/>
    <cellStyle name="Vejica 2 17 3 3" xfId="10094"/>
    <cellStyle name="Vejica 2 17 3 3 2" xfId="16590"/>
    <cellStyle name="Vejica 2 17 3 4" xfId="13941"/>
    <cellStyle name="Vejica 2 17 4" xfId="6230"/>
    <cellStyle name="Vejica 2 17 4 2" xfId="10517"/>
    <cellStyle name="Vejica 2 17 4 2 2" xfId="17005"/>
    <cellStyle name="Vejica 2 17 4 3" xfId="14352"/>
    <cellStyle name="Vejica 2 17 5" xfId="6843"/>
    <cellStyle name="Vejica 2 17 5 2" xfId="11124"/>
    <cellStyle name="Vejica 2 17 5 2 2" xfId="17610"/>
    <cellStyle name="Vejica 2 17 5 3" xfId="14957"/>
    <cellStyle name="Vejica 2 17 6" xfId="7214"/>
    <cellStyle name="Vejica 2 17 6 2" xfId="11488"/>
    <cellStyle name="Vejica 2 17 6 2 2" xfId="17967"/>
    <cellStyle name="Vejica 2 17 6 3" xfId="15311"/>
    <cellStyle name="Vejica 2 17 7" xfId="8237"/>
    <cellStyle name="Vejica 2 17 7 2" xfId="15798"/>
    <cellStyle name="Vejica 2 17 8" xfId="12863"/>
    <cellStyle name="Vejica 2 17 8 2" xfId="18801"/>
    <cellStyle name="Vejica 2 17 9" xfId="13641"/>
    <cellStyle name="Vejica 2 18" xfId="1832"/>
    <cellStyle name="Vejica 2 18 2" xfId="3827"/>
    <cellStyle name="Vejica 2 18 2 2" xfId="3828"/>
    <cellStyle name="Vejica 2 19" xfId="3829"/>
    <cellStyle name="Vejica 2 2" xfId="592"/>
    <cellStyle name="Vejica 2 2 10" xfId="12578"/>
    <cellStyle name="Vejica 2 2 10 2" xfId="18517"/>
    <cellStyle name="Vejica 2 2 2" xfId="593"/>
    <cellStyle name="Vejica 2 2 2 10" xfId="3832"/>
    <cellStyle name="Vejica 2 2 2 11" xfId="3831"/>
    <cellStyle name="Vejica 2 2 2 12" xfId="5698"/>
    <cellStyle name="Vejica 2 2 2 12 2" xfId="6434"/>
    <cellStyle name="Vejica 2 2 2 12 2 2" xfId="10721"/>
    <cellStyle name="Vejica 2 2 2 12 2 2 2" xfId="17209"/>
    <cellStyle name="Vejica 2 2 2 12 2 3" xfId="14556"/>
    <cellStyle name="Vejica 2 2 2 12 3" xfId="9996"/>
    <cellStyle name="Vejica 2 2 2 12 3 2" xfId="16493"/>
    <cellStyle name="Vejica 2 2 2 12 4" xfId="13844"/>
    <cellStyle name="Vejica 2 2 2 13" xfId="6134"/>
    <cellStyle name="Vejica 2 2 2 13 2" xfId="10421"/>
    <cellStyle name="Vejica 2 2 2 13 2 2" xfId="16909"/>
    <cellStyle name="Vejica 2 2 2 13 3" xfId="14256"/>
    <cellStyle name="Vejica 2 2 2 14" xfId="6747"/>
    <cellStyle name="Vejica 2 2 2 14 2" xfId="11028"/>
    <cellStyle name="Vejica 2 2 2 14 2 2" xfId="17514"/>
    <cellStyle name="Vejica 2 2 2 14 3" xfId="14861"/>
    <cellStyle name="Vejica 2 2 2 15" xfId="7061"/>
    <cellStyle name="Vejica 2 2 2 15 2" xfId="11335"/>
    <cellStyle name="Vejica 2 2 2 15 2 2" xfId="17814"/>
    <cellStyle name="Vejica 2 2 2 15 3" xfId="15158"/>
    <cellStyle name="Vejica 2 2 2 16" xfId="7118"/>
    <cellStyle name="Vejica 2 2 2 16 2" xfId="11392"/>
    <cellStyle name="Vejica 2 2 2 16 2 2" xfId="17871"/>
    <cellStyle name="Vejica 2 2 2 16 3" xfId="15215"/>
    <cellStyle name="Vejica 2 2 2 17" xfId="7812"/>
    <cellStyle name="Vejica 2 2 2 17 2" xfId="15582"/>
    <cellStyle name="Vejica 2 2 2 18" xfId="8100"/>
    <cellStyle name="Vejica 2 2 2 18 2" xfId="15730"/>
    <cellStyle name="Vejica 2 2 2 19" xfId="12620"/>
    <cellStyle name="Vejica 2 2 2 19 2" xfId="18559"/>
    <cellStyle name="Vejica 2 2 2 2" xfId="594"/>
    <cellStyle name="Vejica 2 2 2 2 10" xfId="5699"/>
    <cellStyle name="Vejica 2 2 2 2 10 2" xfId="6435"/>
    <cellStyle name="Vejica 2 2 2 2 10 2 2" xfId="10722"/>
    <cellStyle name="Vejica 2 2 2 2 10 2 2 2" xfId="17210"/>
    <cellStyle name="Vejica 2 2 2 2 10 2 3" xfId="14557"/>
    <cellStyle name="Vejica 2 2 2 2 10 3" xfId="9997"/>
    <cellStyle name="Vejica 2 2 2 2 10 3 2" xfId="16494"/>
    <cellStyle name="Vejica 2 2 2 2 10 4" xfId="13845"/>
    <cellStyle name="Vejica 2 2 2 2 11" xfId="6135"/>
    <cellStyle name="Vejica 2 2 2 2 11 2" xfId="10422"/>
    <cellStyle name="Vejica 2 2 2 2 11 2 2" xfId="16910"/>
    <cellStyle name="Vejica 2 2 2 2 11 3" xfId="14257"/>
    <cellStyle name="Vejica 2 2 2 2 12" xfId="6748"/>
    <cellStyle name="Vejica 2 2 2 2 12 2" xfId="11029"/>
    <cellStyle name="Vejica 2 2 2 2 12 2 2" xfId="17515"/>
    <cellStyle name="Vejica 2 2 2 2 12 3" xfId="14862"/>
    <cellStyle name="Vejica 2 2 2 2 13" xfId="7062"/>
    <cellStyle name="Vejica 2 2 2 2 13 2" xfId="11336"/>
    <cellStyle name="Vejica 2 2 2 2 13 2 2" xfId="17815"/>
    <cellStyle name="Vejica 2 2 2 2 13 3" xfId="15159"/>
    <cellStyle name="Vejica 2 2 2 2 14" xfId="7119"/>
    <cellStyle name="Vejica 2 2 2 2 14 2" xfId="11393"/>
    <cellStyle name="Vejica 2 2 2 2 14 2 2" xfId="17872"/>
    <cellStyle name="Vejica 2 2 2 2 14 3" xfId="15216"/>
    <cellStyle name="Vejica 2 2 2 2 15" xfId="7813"/>
    <cellStyle name="Vejica 2 2 2 2 15 2" xfId="15583"/>
    <cellStyle name="Vejica 2 2 2 2 16" xfId="12621"/>
    <cellStyle name="Vejica 2 2 2 2 16 2" xfId="18560"/>
    <cellStyle name="Vejica 2 2 2 2 17" xfId="13539"/>
    <cellStyle name="Vejica 2 2 2 2 2" xfId="595"/>
    <cellStyle name="Vejica 2 2 2 2 2 10" xfId="6136"/>
    <cellStyle name="Vejica 2 2 2 2 2 10 2" xfId="10423"/>
    <cellStyle name="Vejica 2 2 2 2 2 10 2 2" xfId="16911"/>
    <cellStyle name="Vejica 2 2 2 2 2 10 3" xfId="14258"/>
    <cellStyle name="Vejica 2 2 2 2 2 11" xfId="6749"/>
    <cellStyle name="Vejica 2 2 2 2 2 11 2" xfId="11030"/>
    <cellStyle name="Vejica 2 2 2 2 2 11 2 2" xfId="17516"/>
    <cellStyle name="Vejica 2 2 2 2 2 11 3" xfId="14863"/>
    <cellStyle name="Vejica 2 2 2 2 2 12" xfId="7063"/>
    <cellStyle name="Vejica 2 2 2 2 2 12 2" xfId="11337"/>
    <cellStyle name="Vejica 2 2 2 2 2 12 2 2" xfId="17816"/>
    <cellStyle name="Vejica 2 2 2 2 2 12 3" xfId="15160"/>
    <cellStyle name="Vejica 2 2 2 2 2 13" xfId="7120"/>
    <cellStyle name="Vejica 2 2 2 2 2 13 2" xfId="11394"/>
    <cellStyle name="Vejica 2 2 2 2 2 13 2 2" xfId="17873"/>
    <cellStyle name="Vejica 2 2 2 2 2 13 3" xfId="15217"/>
    <cellStyle name="Vejica 2 2 2 2 2 14" xfId="7814"/>
    <cellStyle name="Vejica 2 2 2 2 2 14 2" xfId="15584"/>
    <cellStyle name="Vejica 2 2 2 2 2 15" xfId="12622"/>
    <cellStyle name="Vejica 2 2 2 2 2 15 2" xfId="18561"/>
    <cellStyle name="Vejica 2 2 2 2 2 16" xfId="13540"/>
    <cellStyle name="Vejica 2 2 2 2 2 2" xfId="596"/>
    <cellStyle name="Vejica 2 2 2 2 2 2 10" xfId="6750"/>
    <cellStyle name="Vejica 2 2 2 2 2 2 10 2" xfId="11031"/>
    <cellStyle name="Vejica 2 2 2 2 2 2 10 2 2" xfId="17517"/>
    <cellStyle name="Vejica 2 2 2 2 2 2 10 3" xfId="14864"/>
    <cellStyle name="Vejica 2 2 2 2 2 2 11" xfId="7121"/>
    <cellStyle name="Vejica 2 2 2 2 2 2 11 2" xfId="11395"/>
    <cellStyle name="Vejica 2 2 2 2 2 2 11 2 2" xfId="17874"/>
    <cellStyle name="Vejica 2 2 2 2 2 2 11 3" xfId="15218"/>
    <cellStyle name="Vejica 2 2 2 2 2 2 12" xfId="7815"/>
    <cellStyle name="Vejica 2 2 2 2 2 2 12 2" xfId="15585"/>
    <cellStyle name="Vejica 2 2 2 2 2 2 13" xfId="12623"/>
    <cellStyle name="Vejica 2 2 2 2 2 2 13 2" xfId="18562"/>
    <cellStyle name="Vejica 2 2 2 2 2 2 14" xfId="13541"/>
    <cellStyle name="Vejica 2 2 2 2 2 2 2" xfId="1833"/>
    <cellStyle name="Vejica 2 2 2 2 2 2 3" xfId="1834"/>
    <cellStyle name="Vejica 2 2 2 2 2 2 3 2" xfId="3836"/>
    <cellStyle name="Vejica 2 2 2 2 2 2 4" xfId="1835"/>
    <cellStyle name="Vejica 2 2 2 2 2 2 4 2" xfId="3837"/>
    <cellStyle name="Vejica 2 2 2 2 2 2 4 2 2" xfId="6011"/>
    <cellStyle name="Vejica 2 2 2 2 2 2 4 2 2 2" xfId="6632"/>
    <cellStyle name="Vejica 2 2 2 2 2 2 4 2 2 2 2" xfId="10919"/>
    <cellStyle name="Vejica 2 2 2 2 2 2 4 2 2 2 2 2" xfId="17407"/>
    <cellStyle name="Vejica 2 2 2 2 2 2 4 2 2 2 3" xfId="14754"/>
    <cellStyle name="Vejica 2 2 2 2 2 2 4 2 2 3" xfId="10311"/>
    <cellStyle name="Vejica 2 2 2 2 2 2 4 2 2 3 2" xfId="16801"/>
    <cellStyle name="Vejica 2 2 2 2 2 2 4 2 2 4" xfId="14149"/>
    <cellStyle name="Vejica 2 2 2 2 2 2 4 2 3" xfId="5905"/>
    <cellStyle name="Vejica 2 2 2 2 2 2 4 2 3 2" xfId="10204"/>
    <cellStyle name="Vejica 2 2 2 2 2 2 4 2 3 2 2" xfId="16695"/>
    <cellStyle name="Vejica 2 2 2 2 2 2 4 2 3 3" xfId="14043"/>
    <cellStyle name="Vejica 2 2 2 2 2 2 4 2 4" xfId="6332"/>
    <cellStyle name="Vejica 2 2 2 2 2 2 4 2 4 2" xfId="10619"/>
    <cellStyle name="Vejica 2 2 2 2 2 2 4 2 4 2 2" xfId="17107"/>
    <cellStyle name="Vejica 2 2 2 2 2 2 4 2 4 3" xfId="14454"/>
    <cellStyle name="Vejica 2 2 2 2 2 2 4 2 5" xfId="6946"/>
    <cellStyle name="Vejica 2 2 2 2 2 2 4 2 5 2" xfId="11227"/>
    <cellStyle name="Vejica 2 2 2 2 2 2 4 2 5 2 2" xfId="17713"/>
    <cellStyle name="Vejica 2 2 2 2 2 2 4 2 5 3" xfId="15060"/>
    <cellStyle name="Vejica 2 2 2 2 2 2 4 2 6" xfId="7316"/>
    <cellStyle name="Vejica 2 2 2 2 2 2 4 2 6 2" xfId="11590"/>
    <cellStyle name="Vejica 2 2 2 2 2 2 4 2 6 2 2" xfId="18069"/>
    <cellStyle name="Vejica 2 2 2 2 2 2 4 2 6 3" xfId="15413"/>
    <cellStyle name="Vejica 2 2 2 2 2 2 4 2 7" xfId="9055"/>
    <cellStyle name="Vejica 2 2 2 2 2 2 4 2 7 2" xfId="16128"/>
    <cellStyle name="Vejica 2 2 2 2 2 2 4 2 8" xfId="13743"/>
    <cellStyle name="Vejica 2 2 2 2 2 2 4 3" xfId="5797"/>
    <cellStyle name="Vejica 2 2 2 2 2 2 4 3 2" xfId="6531"/>
    <cellStyle name="Vejica 2 2 2 2 2 2 4 3 2 2" xfId="10818"/>
    <cellStyle name="Vejica 2 2 2 2 2 2 4 3 2 2 2" xfId="17306"/>
    <cellStyle name="Vejica 2 2 2 2 2 2 4 3 2 3" xfId="14653"/>
    <cellStyle name="Vejica 2 2 2 2 2 2 4 3 3" xfId="10095"/>
    <cellStyle name="Vejica 2 2 2 2 2 2 4 3 3 2" xfId="16591"/>
    <cellStyle name="Vejica 2 2 2 2 2 2 4 3 4" xfId="13942"/>
    <cellStyle name="Vejica 2 2 2 2 2 2 4 4" xfId="6231"/>
    <cellStyle name="Vejica 2 2 2 2 2 2 4 4 2" xfId="10518"/>
    <cellStyle name="Vejica 2 2 2 2 2 2 4 4 2 2" xfId="17006"/>
    <cellStyle name="Vejica 2 2 2 2 2 2 4 4 3" xfId="14353"/>
    <cellStyle name="Vejica 2 2 2 2 2 2 4 5" xfId="6844"/>
    <cellStyle name="Vejica 2 2 2 2 2 2 4 5 2" xfId="11125"/>
    <cellStyle name="Vejica 2 2 2 2 2 2 4 5 2 2" xfId="17611"/>
    <cellStyle name="Vejica 2 2 2 2 2 2 4 5 3" xfId="14958"/>
    <cellStyle name="Vejica 2 2 2 2 2 2 4 6" xfId="7215"/>
    <cellStyle name="Vejica 2 2 2 2 2 2 4 6 2" xfId="11489"/>
    <cellStyle name="Vejica 2 2 2 2 2 2 4 6 2 2" xfId="17968"/>
    <cellStyle name="Vejica 2 2 2 2 2 2 4 6 3" xfId="15312"/>
    <cellStyle name="Vejica 2 2 2 2 2 2 4 7" xfId="8238"/>
    <cellStyle name="Vejica 2 2 2 2 2 2 4 7 2" xfId="15799"/>
    <cellStyle name="Vejica 2 2 2 2 2 2 4 8" xfId="12864"/>
    <cellStyle name="Vejica 2 2 2 2 2 2 4 8 2" xfId="18802"/>
    <cellStyle name="Vejica 2 2 2 2 2 2 4 9" xfId="13642"/>
    <cellStyle name="Vejica 2 2 2 2 2 2 5" xfId="3838"/>
    <cellStyle name="Vejica 2 2 2 2 2 2 5 2" xfId="3839"/>
    <cellStyle name="Vejica 2 2 2 2 2 2 6" xfId="3840"/>
    <cellStyle name="Vejica 2 2 2 2 2 2 7" xfId="3835"/>
    <cellStyle name="Vejica 2 2 2 2 2 2 8" xfId="5701"/>
    <cellStyle name="Vejica 2 2 2 2 2 2 8 2" xfId="6437"/>
    <cellStyle name="Vejica 2 2 2 2 2 2 8 2 2" xfId="10724"/>
    <cellStyle name="Vejica 2 2 2 2 2 2 8 2 2 2" xfId="17212"/>
    <cellStyle name="Vejica 2 2 2 2 2 2 8 2 3" xfId="14559"/>
    <cellStyle name="Vejica 2 2 2 2 2 2 8 3" xfId="9999"/>
    <cellStyle name="Vejica 2 2 2 2 2 2 8 3 2" xfId="16496"/>
    <cellStyle name="Vejica 2 2 2 2 2 2 8 4" xfId="13847"/>
    <cellStyle name="Vejica 2 2 2 2 2 2 9" xfId="6137"/>
    <cellStyle name="Vejica 2 2 2 2 2 2 9 2" xfId="10424"/>
    <cellStyle name="Vejica 2 2 2 2 2 2 9 2 2" xfId="16912"/>
    <cellStyle name="Vejica 2 2 2 2 2 2 9 3" xfId="14259"/>
    <cellStyle name="Vejica 2 2 2 2 2 3" xfId="1836"/>
    <cellStyle name="Vejica 2 2 2 2 2 4" xfId="1837"/>
    <cellStyle name="Vejica 2 2 2 2 2 4 2" xfId="3841"/>
    <cellStyle name="Vejica 2 2 2 2 2 5" xfId="1838"/>
    <cellStyle name="Vejica 2 2 2 2 2 5 2" xfId="3842"/>
    <cellStyle name="Vejica 2 2 2 2 2 5 2 2" xfId="6012"/>
    <cellStyle name="Vejica 2 2 2 2 2 5 2 2 2" xfId="6633"/>
    <cellStyle name="Vejica 2 2 2 2 2 5 2 2 2 2" xfId="10920"/>
    <cellStyle name="Vejica 2 2 2 2 2 5 2 2 2 2 2" xfId="17408"/>
    <cellStyle name="Vejica 2 2 2 2 2 5 2 2 2 3" xfId="14755"/>
    <cellStyle name="Vejica 2 2 2 2 2 5 2 2 3" xfId="10312"/>
    <cellStyle name="Vejica 2 2 2 2 2 5 2 2 3 2" xfId="16802"/>
    <cellStyle name="Vejica 2 2 2 2 2 5 2 2 4" xfId="14150"/>
    <cellStyle name="Vejica 2 2 2 2 2 5 2 3" xfId="5906"/>
    <cellStyle name="Vejica 2 2 2 2 2 5 2 3 2" xfId="10205"/>
    <cellStyle name="Vejica 2 2 2 2 2 5 2 3 2 2" xfId="16696"/>
    <cellStyle name="Vejica 2 2 2 2 2 5 2 3 3" xfId="14044"/>
    <cellStyle name="Vejica 2 2 2 2 2 5 2 4" xfId="6333"/>
    <cellStyle name="Vejica 2 2 2 2 2 5 2 4 2" xfId="10620"/>
    <cellStyle name="Vejica 2 2 2 2 2 5 2 4 2 2" xfId="17108"/>
    <cellStyle name="Vejica 2 2 2 2 2 5 2 4 3" xfId="14455"/>
    <cellStyle name="Vejica 2 2 2 2 2 5 2 5" xfId="6947"/>
    <cellStyle name="Vejica 2 2 2 2 2 5 2 5 2" xfId="11228"/>
    <cellStyle name="Vejica 2 2 2 2 2 5 2 5 2 2" xfId="17714"/>
    <cellStyle name="Vejica 2 2 2 2 2 5 2 5 3" xfId="15061"/>
    <cellStyle name="Vejica 2 2 2 2 2 5 2 6" xfId="7317"/>
    <cellStyle name="Vejica 2 2 2 2 2 5 2 6 2" xfId="11591"/>
    <cellStyle name="Vejica 2 2 2 2 2 5 2 6 2 2" xfId="18070"/>
    <cellStyle name="Vejica 2 2 2 2 2 5 2 6 3" xfId="15414"/>
    <cellStyle name="Vejica 2 2 2 2 2 5 2 7" xfId="9056"/>
    <cellStyle name="Vejica 2 2 2 2 2 5 2 7 2" xfId="16129"/>
    <cellStyle name="Vejica 2 2 2 2 2 5 2 8" xfId="13744"/>
    <cellStyle name="Vejica 2 2 2 2 2 5 3" xfId="5798"/>
    <cellStyle name="Vejica 2 2 2 2 2 5 3 2" xfId="6532"/>
    <cellStyle name="Vejica 2 2 2 2 2 5 3 2 2" xfId="10819"/>
    <cellStyle name="Vejica 2 2 2 2 2 5 3 2 2 2" xfId="17307"/>
    <cellStyle name="Vejica 2 2 2 2 2 5 3 2 3" xfId="14654"/>
    <cellStyle name="Vejica 2 2 2 2 2 5 3 3" xfId="10096"/>
    <cellStyle name="Vejica 2 2 2 2 2 5 3 3 2" xfId="16592"/>
    <cellStyle name="Vejica 2 2 2 2 2 5 3 4" xfId="13943"/>
    <cellStyle name="Vejica 2 2 2 2 2 5 4" xfId="6232"/>
    <cellStyle name="Vejica 2 2 2 2 2 5 4 2" xfId="10519"/>
    <cellStyle name="Vejica 2 2 2 2 2 5 4 2 2" xfId="17007"/>
    <cellStyle name="Vejica 2 2 2 2 2 5 4 3" xfId="14354"/>
    <cellStyle name="Vejica 2 2 2 2 2 5 5" xfId="6845"/>
    <cellStyle name="Vejica 2 2 2 2 2 5 5 2" xfId="11126"/>
    <cellStyle name="Vejica 2 2 2 2 2 5 5 2 2" xfId="17612"/>
    <cellStyle name="Vejica 2 2 2 2 2 5 5 3" xfId="14959"/>
    <cellStyle name="Vejica 2 2 2 2 2 5 6" xfId="7216"/>
    <cellStyle name="Vejica 2 2 2 2 2 5 6 2" xfId="11490"/>
    <cellStyle name="Vejica 2 2 2 2 2 5 6 2 2" xfId="17969"/>
    <cellStyle name="Vejica 2 2 2 2 2 5 6 3" xfId="15313"/>
    <cellStyle name="Vejica 2 2 2 2 2 5 7" xfId="8239"/>
    <cellStyle name="Vejica 2 2 2 2 2 5 7 2" xfId="15800"/>
    <cellStyle name="Vejica 2 2 2 2 2 5 8" xfId="12865"/>
    <cellStyle name="Vejica 2 2 2 2 2 5 8 2" xfId="18803"/>
    <cellStyle name="Vejica 2 2 2 2 2 5 9" xfId="13643"/>
    <cellStyle name="Vejica 2 2 2 2 2 6" xfId="3843"/>
    <cellStyle name="Vejica 2 2 2 2 2 6 2" xfId="3844"/>
    <cellStyle name="Vejica 2 2 2 2 2 7" xfId="3845"/>
    <cellStyle name="Vejica 2 2 2 2 2 8" xfId="3834"/>
    <cellStyle name="Vejica 2 2 2 2 2 9" xfId="5700"/>
    <cellStyle name="Vejica 2 2 2 2 2 9 2" xfId="6436"/>
    <cellStyle name="Vejica 2 2 2 2 2 9 2 2" xfId="10723"/>
    <cellStyle name="Vejica 2 2 2 2 2 9 2 2 2" xfId="17211"/>
    <cellStyle name="Vejica 2 2 2 2 2 9 2 3" xfId="14558"/>
    <cellStyle name="Vejica 2 2 2 2 2 9 3" xfId="9998"/>
    <cellStyle name="Vejica 2 2 2 2 2 9 3 2" xfId="16495"/>
    <cellStyle name="Vejica 2 2 2 2 2 9 4" xfId="13846"/>
    <cellStyle name="Vejica 2 2 2 2 3" xfId="597"/>
    <cellStyle name="Vejica 2 2 2 2 3 10" xfId="6751"/>
    <cellStyle name="Vejica 2 2 2 2 3 10 2" xfId="11032"/>
    <cellStyle name="Vejica 2 2 2 2 3 10 2 2" xfId="17518"/>
    <cellStyle name="Vejica 2 2 2 2 3 10 3" xfId="14865"/>
    <cellStyle name="Vejica 2 2 2 2 3 11" xfId="7122"/>
    <cellStyle name="Vejica 2 2 2 2 3 11 2" xfId="11396"/>
    <cellStyle name="Vejica 2 2 2 2 3 11 2 2" xfId="17875"/>
    <cellStyle name="Vejica 2 2 2 2 3 11 3" xfId="15219"/>
    <cellStyle name="Vejica 2 2 2 2 3 12" xfId="7816"/>
    <cellStyle name="Vejica 2 2 2 2 3 12 2" xfId="15586"/>
    <cellStyle name="Vejica 2 2 2 2 3 13" xfId="12624"/>
    <cellStyle name="Vejica 2 2 2 2 3 13 2" xfId="18563"/>
    <cellStyle name="Vejica 2 2 2 2 3 14" xfId="13542"/>
    <cellStyle name="Vejica 2 2 2 2 3 2" xfId="1839"/>
    <cellStyle name="Vejica 2 2 2 2 3 3" xfId="1840"/>
    <cellStyle name="Vejica 2 2 2 2 3 3 2" xfId="3847"/>
    <cellStyle name="Vejica 2 2 2 2 3 4" xfId="1841"/>
    <cellStyle name="Vejica 2 2 2 2 3 4 2" xfId="3848"/>
    <cellStyle name="Vejica 2 2 2 2 3 4 2 2" xfId="6013"/>
    <cellStyle name="Vejica 2 2 2 2 3 4 2 2 2" xfId="6634"/>
    <cellStyle name="Vejica 2 2 2 2 3 4 2 2 2 2" xfId="10921"/>
    <cellStyle name="Vejica 2 2 2 2 3 4 2 2 2 2 2" xfId="17409"/>
    <cellStyle name="Vejica 2 2 2 2 3 4 2 2 2 3" xfId="14756"/>
    <cellStyle name="Vejica 2 2 2 2 3 4 2 2 3" xfId="10313"/>
    <cellStyle name="Vejica 2 2 2 2 3 4 2 2 3 2" xfId="16803"/>
    <cellStyle name="Vejica 2 2 2 2 3 4 2 2 4" xfId="14151"/>
    <cellStyle name="Vejica 2 2 2 2 3 4 2 3" xfId="5907"/>
    <cellStyle name="Vejica 2 2 2 2 3 4 2 3 2" xfId="10206"/>
    <cellStyle name="Vejica 2 2 2 2 3 4 2 3 2 2" xfId="16697"/>
    <cellStyle name="Vejica 2 2 2 2 3 4 2 3 3" xfId="14045"/>
    <cellStyle name="Vejica 2 2 2 2 3 4 2 4" xfId="6334"/>
    <cellStyle name="Vejica 2 2 2 2 3 4 2 4 2" xfId="10621"/>
    <cellStyle name="Vejica 2 2 2 2 3 4 2 4 2 2" xfId="17109"/>
    <cellStyle name="Vejica 2 2 2 2 3 4 2 4 3" xfId="14456"/>
    <cellStyle name="Vejica 2 2 2 2 3 4 2 5" xfId="6948"/>
    <cellStyle name="Vejica 2 2 2 2 3 4 2 5 2" xfId="11229"/>
    <cellStyle name="Vejica 2 2 2 2 3 4 2 5 2 2" xfId="17715"/>
    <cellStyle name="Vejica 2 2 2 2 3 4 2 5 3" xfId="15062"/>
    <cellStyle name="Vejica 2 2 2 2 3 4 2 6" xfId="7318"/>
    <cellStyle name="Vejica 2 2 2 2 3 4 2 6 2" xfId="11592"/>
    <cellStyle name="Vejica 2 2 2 2 3 4 2 6 2 2" xfId="18071"/>
    <cellStyle name="Vejica 2 2 2 2 3 4 2 6 3" xfId="15415"/>
    <cellStyle name="Vejica 2 2 2 2 3 4 2 7" xfId="9057"/>
    <cellStyle name="Vejica 2 2 2 2 3 4 2 7 2" xfId="16130"/>
    <cellStyle name="Vejica 2 2 2 2 3 4 2 8" xfId="13745"/>
    <cellStyle name="Vejica 2 2 2 2 3 4 3" xfId="5799"/>
    <cellStyle name="Vejica 2 2 2 2 3 4 3 2" xfId="6533"/>
    <cellStyle name="Vejica 2 2 2 2 3 4 3 2 2" xfId="10820"/>
    <cellStyle name="Vejica 2 2 2 2 3 4 3 2 2 2" xfId="17308"/>
    <cellStyle name="Vejica 2 2 2 2 3 4 3 2 3" xfId="14655"/>
    <cellStyle name="Vejica 2 2 2 2 3 4 3 3" xfId="10097"/>
    <cellStyle name="Vejica 2 2 2 2 3 4 3 3 2" xfId="16593"/>
    <cellStyle name="Vejica 2 2 2 2 3 4 3 4" xfId="13944"/>
    <cellStyle name="Vejica 2 2 2 2 3 4 4" xfId="6233"/>
    <cellStyle name="Vejica 2 2 2 2 3 4 4 2" xfId="10520"/>
    <cellStyle name="Vejica 2 2 2 2 3 4 4 2 2" xfId="17008"/>
    <cellStyle name="Vejica 2 2 2 2 3 4 4 3" xfId="14355"/>
    <cellStyle name="Vejica 2 2 2 2 3 4 5" xfId="6846"/>
    <cellStyle name="Vejica 2 2 2 2 3 4 5 2" xfId="11127"/>
    <cellStyle name="Vejica 2 2 2 2 3 4 5 2 2" xfId="17613"/>
    <cellStyle name="Vejica 2 2 2 2 3 4 5 3" xfId="14960"/>
    <cellStyle name="Vejica 2 2 2 2 3 4 6" xfId="7217"/>
    <cellStyle name="Vejica 2 2 2 2 3 4 6 2" xfId="11491"/>
    <cellStyle name="Vejica 2 2 2 2 3 4 6 2 2" xfId="17970"/>
    <cellStyle name="Vejica 2 2 2 2 3 4 6 3" xfId="15314"/>
    <cellStyle name="Vejica 2 2 2 2 3 4 7" xfId="8240"/>
    <cellStyle name="Vejica 2 2 2 2 3 4 7 2" xfId="15801"/>
    <cellStyle name="Vejica 2 2 2 2 3 4 8" xfId="12866"/>
    <cellStyle name="Vejica 2 2 2 2 3 4 8 2" xfId="18804"/>
    <cellStyle name="Vejica 2 2 2 2 3 4 9" xfId="13644"/>
    <cellStyle name="Vejica 2 2 2 2 3 5" xfId="3849"/>
    <cellStyle name="Vejica 2 2 2 2 3 5 2" xfId="3850"/>
    <cellStyle name="Vejica 2 2 2 2 3 6" xfId="3851"/>
    <cellStyle name="Vejica 2 2 2 2 3 7" xfId="3846"/>
    <cellStyle name="Vejica 2 2 2 2 3 8" xfId="5702"/>
    <cellStyle name="Vejica 2 2 2 2 3 8 2" xfId="6438"/>
    <cellStyle name="Vejica 2 2 2 2 3 8 2 2" xfId="10725"/>
    <cellStyle name="Vejica 2 2 2 2 3 8 2 2 2" xfId="17213"/>
    <cellStyle name="Vejica 2 2 2 2 3 8 2 3" xfId="14560"/>
    <cellStyle name="Vejica 2 2 2 2 3 8 3" xfId="10000"/>
    <cellStyle name="Vejica 2 2 2 2 3 8 3 2" xfId="16497"/>
    <cellStyle name="Vejica 2 2 2 2 3 8 4" xfId="13848"/>
    <cellStyle name="Vejica 2 2 2 2 3 9" xfId="6138"/>
    <cellStyle name="Vejica 2 2 2 2 3 9 2" xfId="10425"/>
    <cellStyle name="Vejica 2 2 2 2 3 9 2 2" xfId="16913"/>
    <cellStyle name="Vejica 2 2 2 2 3 9 3" xfId="14260"/>
    <cellStyle name="Vejica 2 2 2 2 4" xfId="1842"/>
    <cellStyle name="Vejica 2 2 2 2 5" xfId="1843"/>
    <cellStyle name="Vejica 2 2 2 2 5 2" xfId="3852"/>
    <cellStyle name="Vejica 2 2 2 2 6" xfId="1844"/>
    <cellStyle name="Vejica 2 2 2 2 6 2" xfId="3853"/>
    <cellStyle name="Vejica 2 2 2 2 6 2 2" xfId="6014"/>
    <cellStyle name="Vejica 2 2 2 2 6 2 2 2" xfId="6635"/>
    <cellStyle name="Vejica 2 2 2 2 6 2 2 2 2" xfId="10922"/>
    <cellStyle name="Vejica 2 2 2 2 6 2 2 2 2 2" xfId="17410"/>
    <cellStyle name="Vejica 2 2 2 2 6 2 2 2 3" xfId="14757"/>
    <cellStyle name="Vejica 2 2 2 2 6 2 2 3" xfId="10314"/>
    <cellStyle name="Vejica 2 2 2 2 6 2 2 3 2" xfId="16804"/>
    <cellStyle name="Vejica 2 2 2 2 6 2 2 4" xfId="14152"/>
    <cellStyle name="Vejica 2 2 2 2 6 2 3" xfId="5908"/>
    <cellStyle name="Vejica 2 2 2 2 6 2 3 2" xfId="10207"/>
    <cellStyle name="Vejica 2 2 2 2 6 2 3 2 2" xfId="16698"/>
    <cellStyle name="Vejica 2 2 2 2 6 2 3 3" xfId="14046"/>
    <cellStyle name="Vejica 2 2 2 2 6 2 4" xfId="6335"/>
    <cellStyle name="Vejica 2 2 2 2 6 2 4 2" xfId="10622"/>
    <cellStyle name="Vejica 2 2 2 2 6 2 4 2 2" xfId="17110"/>
    <cellStyle name="Vejica 2 2 2 2 6 2 4 3" xfId="14457"/>
    <cellStyle name="Vejica 2 2 2 2 6 2 5" xfId="6949"/>
    <cellStyle name="Vejica 2 2 2 2 6 2 5 2" xfId="11230"/>
    <cellStyle name="Vejica 2 2 2 2 6 2 5 2 2" xfId="17716"/>
    <cellStyle name="Vejica 2 2 2 2 6 2 5 3" xfId="15063"/>
    <cellStyle name="Vejica 2 2 2 2 6 2 6" xfId="7319"/>
    <cellStyle name="Vejica 2 2 2 2 6 2 6 2" xfId="11593"/>
    <cellStyle name="Vejica 2 2 2 2 6 2 6 2 2" xfId="18072"/>
    <cellStyle name="Vejica 2 2 2 2 6 2 6 3" xfId="15416"/>
    <cellStyle name="Vejica 2 2 2 2 6 2 7" xfId="9058"/>
    <cellStyle name="Vejica 2 2 2 2 6 2 7 2" xfId="16131"/>
    <cellStyle name="Vejica 2 2 2 2 6 2 8" xfId="13746"/>
    <cellStyle name="Vejica 2 2 2 2 6 3" xfId="5800"/>
    <cellStyle name="Vejica 2 2 2 2 6 3 2" xfId="6534"/>
    <cellStyle name="Vejica 2 2 2 2 6 3 2 2" xfId="10821"/>
    <cellStyle name="Vejica 2 2 2 2 6 3 2 2 2" xfId="17309"/>
    <cellStyle name="Vejica 2 2 2 2 6 3 2 3" xfId="14656"/>
    <cellStyle name="Vejica 2 2 2 2 6 3 3" xfId="10098"/>
    <cellStyle name="Vejica 2 2 2 2 6 3 3 2" xfId="16594"/>
    <cellStyle name="Vejica 2 2 2 2 6 3 4" xfId="13945"/>
    <cellStyle name="Vejica 2 2 2 2 6 4" xfId="6234"/>
    <cellStyle name="Vejica 2 2 2 2 6 4 2" xfId="10521"/>
    <cellStyle name="Vejica 2 2 2 2 6 4 2 2" xfId="17009"/>
    <cellStyle name="Vejica 2 2 2 2 6 4 3" xfId="14356"/>
    <cellStyle name="Vejica 2 2 2 2 6 5" xfId="6847"/>
    <cellStyle name="Vejica 2 2 2 2 6 5 2" xfId="11128"/>
    <cellStyle name="Vejica 2 2 2 2 6 5 2 2" xfId="17614"/>
    <cellStyle name="Vejica 2 2 2 2 6 5 3" xfId="14961"/>
    <cellStyle name="Vejica 2 2 2 2 6 6" xfId="7218"/>
    <cellStyle name="Vejica 2 2 2 2 6 6 2" xfId="11492"/>
    <cellStyle name="Vejica 2 2 2 2 6 6 2 2" xfId="17971"/>
    <cellStyle name="Vejica 2 2 2 2 6 6 3" xfId="15315"/>
    <cellStyle name="Vejica 2 2 2 2 6 7" xfId="8241"/>
    <cellStyle name="Vejica 2 2 2 2 6 7 2" xfId="15802"/>
    <cellStyle name="Vejica 2 2 2 2 6 8" xfId="12867"/>
    <cellStyle name="Vejica 2 2 2 2 6 8 2" xfId="18805"/>
    <cellStyle name="Vejica 2 2 2 2 6 9" xfId="13645"/>
    <cellStyle name="Vejica 2 2 2 2 7" xfId="3854"/>
    <cellStyle name="Vejica 2 2 2 2 7 2" xfId="3855"/>
    <cellStyle name="Vejica 2 2 2 2 8" xfId="3856"/>
    <cellStyle name="Vejica 2 2 2 2 9" xfId="3833"/>
    <cellStyle name="Vejica 2 2 2 20" xfId="13172"/>
    <cellStyle name="Vejica 2 2 2 20 2" xfId="19107"/>
    <cellStyle name="Vejica 2 2 2 21" xfId="13538"/>
    <cellStyle name="Vejica 2 2 2 3" xfId="598"/>
    <cellStyle name="Vejica 2 2 2 3 10" xfId="5703"/>
    <cellStyle name="Vejica 2 2 2 3 10 2" xfId="6439"/>
    <cellStyle name="Vejica 2 2 2 3 10 2 2" xfId="10726"/>
    <cellStyle name="Vejica 2 2 2 3 10 2 2 2" xfId="17214"/>
    <cellStyle name="Vejica 2 2 2 3 10 2 3" xfId="14561"/>
    <cellStyle name="Vejica 2 2 2 3 10 3" xfId="10001"/>
    <cellStyle name="Vejica 2 2 2 3 10 3 2" xfId="16498"/>
    <cellStyle name="Vejica 2 2 2 3 10 4" xfId="13849"/>
    <cellStyle name="Vejica 2 2 2 3 11" xfId="6139"/>
    <cellStyle name="Vejica 2 2 2 3 11 2" xfId="10426"/>
    <cellStyle name="Vejica 2 2 2 3 11 2 2" xfId="16914"/>
    <cellStyle name="Vejica 2 2 2 3 11 3" xfId="14261"/>
    <cellStyle name="Vejica 2 2 2 3 12" xfId="6752"/>
    <cellStyle name="Vejica 2 2 2 3 12 2" xfId="11033"/>
    <cellStyle name="Vejica 2 2 2 3 12 2 2" xfId="17519"/>
    <cellStyle name="Vejica 2 2 2 3 12 3" xfId="14866"/>
    <cellStyle name="Vejica 2 2 2 3 13" xfId="7064"/>
    <cellStyle name="Vejica 2 2 2 3 13 2" xfId="11338"/>
    <cellStyle name="Vejica 2 2 2 3 13 2 2" xfId="17817"/>
    <cellStyle name="Vejica 2 2 2 3 13 3" xfId="15161"/>
    <cellStyle name="Vejica 2 2 2 3 14" xfId="7123"/>
    <cellStyle name="Vejica 2 2 2 3 14 2" xfId="11397"/>
    <cellStyle name="Vejica 2 2 2 3 14 2 2" xfId="17876"/>
    <cellStyle name="Vejica 2 2 2 3 14 3" xfId="15220"/>
    <cellStyle name="Vejica 2 2 2 3 15" xfId="7817"/>
    <cellStyle name="Vejica 2 2 2 3 15 2" xfId="15587"/>
    <cellStyle name="Vejica 2 2 2 3 16" xfId="12625"/>
    <cellStyle name="Vejica 2 2 2 3 16 2" xfId="18564"/>
    <cellStyle name="Vejica 2 2 2 3 17" xfId="13543"/>
    <cellStyle name="Vejica 2 2 2 3 2" xfId="599"/>
    <cellStyle name="Vejica 2 2 2 3 2 10" xfId="6140"/>
    <cellStyle name="Vejica 2 2 2 3 2 10 2" xfId="10427"/>
    <cellStyle name="Vejica 2 2 2 3 2 10 2 2" xfId="16915"/>
    <cellStyle name="Vejica 2 2 2 3 2 10 3" xfId="14262"/>
    <cellStyle name="Vejica 2 2 2 3 2 11" xfId="6753"/>
    <cellStyle name="Vejica 2 2 2 3 2 11 2" xfId="11034"/>
    <cellStyle name="Vejica 2 2 2 3 2 11 2 2" xfId="17520"/>
    <cellStyle name="Vejica 2 2 2 3 2 11 3" xfId="14867"/>
    <cellStyle name="Vejica 2 2 2 3 2 12" xfId="7065"/>
    <cellStyle name="Vejica 2 2 2 3 2 12 2" xfId="11339"/>
    <cellStyle name="Vejica 2 2 2 3 2 12 2 2" xfId="17818"/>
    <cellStyle name="Vejica 2 2 2 3 2 12 3" xfId="15162"/>
    <cellStyle name="Vejica 2 2 2 3 2 13" xfId="7124"/>
    <cellStyle name="Vejica 2 2 2 3 2 13 2" xfId="11398"/>
    <cellStyle name="Vejica 2 2 2 3 2 13 2 2" xfId="17877"/>
    <cellStyle name="Vejica 2 2 2 3 2 13 3" xfId="15221"/>
    <cellStyle name="Vejica 2 2 2 3 2 14" xfId="7818"/>
    <cellStyle name="Vejica 2 2 2 3 2 14 2" xfId="15588"/>
    <cellStyle name="Vejica 2 2 2 3 2 15" xfId="12626"/>
    <cellStyle name="Vejica 2 2 2 3 2 15 2" xfId="18565"/>
    <cellStyle name="Vejica 2 2 2 3 2 16" xfId="13544"/>
    <cellStyle name="Vejica 2 2 2 3 2 2" xfId="600"/>
    <cellStyle name="Vejica 2 2 2 3 2 2 10" xfId="6754"/>
    <cellStyle name="Vejica 2 2 2 3 2 2 10 2" xfId="11035"/>
    <cellStyle name="Vejica 2 2 2 3 2 2 10 2 2" xfId="17521"/>
    <cellStyle name="Vejica 2 2 2 3 2 2 10 3" xfId="14868"/>
    <cellStyle name="Vejica 2 2 2 3 2 2 11" xfId="7125"/>
    <cellStyle name="Vejica 2 2 2 3 2 2 11 2" xfId="11399"/>
    <cellStyle name="Vejica 2 2 2 3 2 2 11 2 2" xfId="17878"/>
    <cellStyle name="Vejica 2 2 2 3 2 2 11 3" xfId="15222"/>
    <cellStyle name="Vejica 2 2 2 3 2 2 12" xfId="7819"/>
    <cellStyle name="Vejica 2 2 2 3 2 2 12 2" xfId="15589"/>
    <cellStyle name="Vejica 2 2 2 3 2 2 13" xfId="12627"/>
    <cellStyle name="Vejica 2 2 2 3 2 2 13 2" xfId="18566"/>
    <cellStyle name="Vejica 2 2 2 3 2 2 14" xfId="13545"/>
    <cellStyle name="Vejica 2 2 2 3 2 2 2" xfId="1845"/>
    <cellStyle name="Vejica 2 2 2 3 2 2 3" xfId="1846"/>
    <cellStyle name="Vejica 2 2 2 3 2 2 3 2" xfId="3860"/>
    <cellStyle name="Vejica 2 2 2 3 2 2 4" xfId="1847"/>
    <cellStyle name="Vejica 2 2 2 3 2 2 4 2" xfId="3861"/>
    <cellStyle name="Vejica 2 2 2 3 2 2 4 2 2" xfId="6015"/>
    <cellStyle name="Vejica 2 2 2 3 2 2 4 2 2 2" xfId="6636"/>
    <cellStyle name="Vejica 2 2 2 3 2 2 4 2 2 2 2" xfId="10923"/>
    <cellStyle name="Vejica 2 2 2 3 2 2 4 2 2 2 2 2" xfId="17411"/>
    <cellStyle name="Vejica 2 2 2 3 2 2 4 2 2 2 3" xfId="14758"/>
    <cellStyle name="Vejica 2 2 2 3 2 2 4 2 2 3" xfId="10315"/>
    <cellStyle name="Vejica 2 2 2 3 2 2 4 2 2 3 2" xfId="16805"/>
    <cellStyle name="Vejica 2 2 2 3 2 2 4 2 2 4" xfId="14153"/>
    <cellStyle name="Vejica 2 2 2 3 2 2 4 2 3" xfId="5909"/>
    <cellStyle name="Vejica 2 2 2 3 2 2 4 2 3 2" xfId="10208"/>
    <cellStyle name="Vejica 2 2 2 3 2 2 4 2 3 2 2" xfId="16699"/>
    <cellStyle name="Vejica 2 2 2 3 2 2 4 2 3 3" xfId="14047"/>
    <cellStyle name="Vejica 2 2 2 3 2 2 4 2 4" xfId="6336"/>
    <cellStyle name="Vejica 2 2 2 3 2 2 4 2 4 2" xfId="10623"/>
    <cellStyle name="Vejica 2 2 2 3 2 2 4 2 4 2 2" xfId="17111"/>
    <cellStyle name="Vejica 2 2 2 3 2 2 4 2 4 3" xfId="14458"/>
    <cellStyle name="Vejica 2 2 2 3 2 2 4 2 5" xfId="6950"/>
    <cellStyle name="Vejica 2 2 2 3 2 2 4 2 5 2" xfId="11231"/>
    <cellStyle name="Vejica 2 2 2 3 2 2 4 2 5 2 2" xfId="17717"/>
    <cellStyle name="Vejica 2 2 2 3 2 2 4 2 5 3" xfId="15064"/>
    <cellStyle name="Vejica 2 2 2 3 2 2 4 2 6" xfId="7320"/>
    <cellStyle name="Vejica 2 2 2 3 2 2 4 2 6 2" xfId="11594"/>
    <cellStyle name="Vejica 2 2 2 3 2 2 4 2 6 2 2" xfId="18073"/>
    <cellStyle name="Vejica 2 2 2 3 2 2 4 2 6 3" xfId="15417"/>
    <cellStyle name="Vejica 2 2 2 3 2 2 4 2 7" xfId="9059"/>
    <cellStyle name="Vejica 2 2 2 3 2 2 4 2 7 2" xfId="16132"/>
    <cellStyle name="Vejica 2 2 2 3 2 2 4 2 8" xfId="13747"/>
    <cellStyle name="Vejica 2 2 2 3 2 2 4 3" xfId="5801"/>
    <cellStyle name="Vejica 2 2 2 3 2 2 4 3 2" xfId="6535"/>
    <cellStyle name="Vejica 2 2 2 3 2 2 4 3 2 2" xfId="10822"/>
    <cellStyle name="Vejica 2 2 2 3 2 2 4 3 2 2 2" xfId="17310"/>
    <cellStyle name="Vejica 2 2 2 3 2 2 4 3 2 3" xfId="14657"/>
    <cellStyle name="Vejica 2 2 2 3 2 2 4 3 3" xfId="10099"/>
    <cellStyle name="Vejica 2 2 2 3 2 2 4 3 3 2" xfId="16595"/>
    <cellStyle name="Vejica 2 2 2 3 2 2 4 3 4" xfId="13946"/>
    <cellStyle name="Vejica 2 2 2 3 2 2 4 4" xfId="6235"/>
    <cellStyle name="Vejica 2 2 2 3 2 2 4 4 2" xfId="10522"/>
    <cellStyle name="Vejica 2 2 2 3 2 2 4 4 2 2" xfId="17010"/>
    <cellStyle name="Vejica 2 2 2 3 2 2 4 4 3" xfId="14357"/>
    <cellStyle name="Vejica 2 2 2 3 2 2 4 5" xfId="6848"/>
    <cellStyle name="Vejica 2 2 2 3 2 2 4 5 2" xfId="11129"/>
    <cellStyle name="Vejica 2 2 2 3 2 2 4 5 2 2" xfId="17615"/>
    <cellStyle name="Vejica 2 2 2 3 2 2 4 5 3" xfId="14962"/>
    <cellStyle name="Vejica 2 2 2 3 2 2 4 6" xfId="7219"/>
    <cellStyle name="Vejica 2 2 2 3 2 2 4 6 2" xfId="11493"/>
    <cellStyle name="Vejica 2 2 2 3 2 2 4 6 2 2" xfId="17972"/>
    <cellStyle name="Vejica 2 2 2 3 2 2 4 6 3" xfId="15316"/>
    <cellStyle name="Vejica 2 2 2 3 2 2 4 7" xfId="8242"/>
    <cellStyle name="Vejica 2 2 2 3 2 2 4 7 2" xfId="15803"/>
    <cellStyle name="Vejica 2 2 2 3 2 2 4 8" xfId="12868"/>
    <cellStyle name="Vejica 2 2 2 3 2 2 4 8 2" xfId="18806"/>
    <cellStyle name="Vejica 2 2 2 3 2 2 4 9" xfId="13646"/>
    <cellStyle name="Vejica 2 2 2 3 2 2 5" xfId="3862"/>
    <cellStyle name="Vejica 2 2 2 3 2 2 5 2" xfId="3863"/>
    <cellStyle name="Vejica 2 2 2 3 2 2 6" xfId="3864"/>
    <cellStyle name="Vejica 2 2 2 3 2 2 7" xfId="3859"/>
    <cellStyle name="Vejica 2 2 2 3 2 2 8" xfId="5705"/>
    <cellStyle name="Vejica 2 2 2 3 2 2 8 2" xfId="6441"/>
    <cellStyle name="Vejica 2 2 2 3 2 2 8 2 2" xfId="10728"/>
    <cellStyle name="Vejica 2 2 2 3 2 2 8 2 2 2" xfId="17216"/>
    <cellStyle name="Vejica 2 2 2 3 2 2 8 2 3" xfId="14563"/>
    <cellStyle name="Vejica 2 2 2 3 2 2 8 3" xfId="10003"/>
    <cellStyle name="Vejica 2 2 2 3 2 2 8 3 2" xfId="16500"/>
    <cellStyle name="Vejica 2 2 2 3 2 2 8 4" xfId="13851"/>
    <cellStyle name="Vejica 2 2 2 3 2 2 9" xfId="6141"/>
    <cellStyle name="Vejica 2 2 2 3 2 2 9 2" xfId="10428"/>
    <cellStyle name="Vejica 2 2 2 3 2 2 9 2 2" xfId="16916"/>
    <cellStyle name="Vejica 2 2 2 3 2 2 9 3" xfId="14263"/>
    <cellStyle name="Vejica 2 2 2 3 2 3" xfId="1848"/>
    <cellStyle name="Vejica 2 2 2 3 2 4" xfId="1849"/>
    <cellStyle name="Vejica 2 2 2 3 2 4 2" xfId="3865"/>
    <cellStyle name="Vejica 2 2 2 3 2 5" xfId="1850"/>
    <cellStyle name="Vejica 2 2 2 3 2 5 2" xfId="3866"/>
    <cellStyle name="Vejica 2 2 2 3 2 5 2 2" xfId="6016"/>
    <cellStyle name="Vejica 2 2 2 3 2 5 2 2 2" xfId="6637"/>
    <cellStyle name="Vejica 2 2 2 3 2 5 2 2 2 2" xfId="10924"/>
    <cellStyle name="Vejica 2 2 2 3 2 5 2 2 2 2 2" xfId="17412"/>
    <cellStyle name="Vejica 2 2 2 3 2 5 2 2 2 3" xfId="14759"/>
    <cellStyle name="Vejica 2 2 2 3 2 5 2 2 3" xfId="10316"/>
    <cellStyle name="Vejica 2 2 2 3 2 5 2 2 3 2" xfId="16806"/>
    <cellStyle name="Vejica 2 2 2 3 2 5 2 2 4" xfId="14154"/>
    <cellStyle name="Vejica 2 2 2 3 2 5 2 3" xfId="5910"/>
    <cellStyle name="Vejica 2 2 2 3 2 5 2 3 2" xfId="10209"/>
    <cellStyle name="Vejica 2 2 2 3 2 5 2 3 2 2" xfId="16700"/>
    <cellStyle name="Vejica 2 2 2 3 2 5 2 3 3" xfId="14048"/>
    <cellStyle name="Vejica 2 2 2 3 2 5 2 4" xfId="6337"/>
    <cellStyle name="Vejica 2 2 2 3 2 5 2 4 2" xfId="10624"/>
    <cellStyle name="Vejica 2 2 2 3 2 5 2 4 2 2" xfId="17112"/>
    <cellStyle name="Vejica 2 2 2 3 2 5 2 4 3" xfId="14459"/>
    <cellStyle name="Vejica 2 2 2 3 2 5 2 5" xfId="6951"/>
    <cellStyle name="Vejica 2 2 2 3 2 5 2 5 2" xfId="11232"/>
    <cellStyle name="Vejica 2 2 2 3 2 5 2 5 2 2" xfId="17718"/>
    <cellStyle name="Vejica 2 2 2 3 2 5 2 5 3" xfId="15065"/>
    <cellStyle name="Vejica 2 2 2 3 2 5 2 6" xfId="7321"/>
    <cellStyle name="Vejica 2 2 2 3 2 5 2 6 2" xfId="11595"/>
    <cellStyle name="Vejica 2 2 2 3 2 5 2 6 2 2" xfId="18074"/>
    <cellStyle name="Vejica 2 2 2 3 2 5 2 6 3" xfId="15418"/>
    <cellStyle name="Vejica 2 2 2 3 2 5 2 7" xfId="9060"/>
    <cellStyle name="Vejica 2 2 2 3 2 5 2 7 2" xfId="16133"/>
    <cellStyle name="Vejica 2 2 2 3 2 5 2 8" xfId="13748"/>
    <cellStyle name="Vejica 2 2 2 3 2 5 3" xfId="5802"/>
    <cellStyle name="Vejica 2 2 2 3 2 5 3 2" xfId="6536"/>
    <cellStyle name="Vejica 2 2 2 3 2 5 3 2 2" xfId="10823"/>
    <cellStyle name="Vejica 2 2 2 3 2 5 3 2 2 2" xfId="17311"/>
    <cellStyle name="Vejica 2 2 2 3 2 5 3 2 3" xfId="14658"/>
    <cellStyle name="Vejica 2 2 2 3 2 5 3 3" xfId="10100"/>
    <cellStyle name="Vejica 2 2 2 3 2 5 3 3 2" xfId="16596"/>
    <cellStyle name="Vejica 2 2 2 3 2 5 3 4" xfId="13947"/>
    <cellStyle name="Vejica 2 2 2 3 2 5 4" xfId="6236"/>
    <cellStyle name="Vejica 2 2 2 3 2 5 4 2" xfId="10523"/>
    <cellStyle name="Vejica 2 2 2 3 2 5 4 2 2" xfId="17011"/>
    <cellStyle name="Vejica 2 2 2 3 2 5 4 3" xfId="14358"/>
    <cellStyle name="Vejica 2 2 2 3 2 5 5" xfId="6849"/>
    <cellStyle name="Vejica 2 2 2 3 2 5 5 2" xfId="11130"/>
    <cellStyle name="Vejica 2 2 2 3 2 5 5 2 2" xfId="17616"/>
    <cellStyle name="Vejica 2 2 2 3 2 5 5 3" xfId="14963"/>
    <cellStyle name="Vejica 2 2 2 3 2 5 6" xfId="7220"/>
    <cellStyle name="Vejica 2 2 2 3 2 5 6 2" xfId="11494"/>
    <cellStyle name="Vejica 2 2 2 3 2 5 6 2 2" xfId="17973"/>
    <cellStyle name="Vejica 2 2 2 3 2 5 6 3" xfId="15317"/>
    <cellStyle name="Vejica 2 2 2 3 2 5 7" xfId="8243"/>
    <cellStyle name="Vejica 2 2 2 3 2 5 7 2" xfId="15804"/>
    <cellStyle name="Vejica 2 2 2 3 2 5 8" xfId="12869"/>
    <cellStyle name="Vejica 2 2 2 3 2 5 8 2" xfId="18807"/>
    <cellStyle name="Vejica 2 2 2 3 2 5 9" xfId="13647"/>
    <cellStyle name="Vejica 2 2 2 3 2 6" xfId="3867"/>
    <cellStyle name="Vejica 2 2 2 3 2 6 2" xfId="3868"/>
    <cellStyle name="Vejica 2 2 2 3 2 7" xfId="3869"/>
    <cellStyle name="Vejica 2 2 2 3 2 8" xfId="3858"/>
    <cellStyle name="Vejica 2 2 2 3 2 9" xfId="5704"/>
    <cellStyle name="Vejica 2 2 2 3 2 9 2" xfId="6440"/>
    <cellStyle name="Vejica 2 2 2 3 2 9 2 2" xfId="10727"/>
    <cellStyle name="Vejica 2 2 2 3 2 9 2 2 2" xfId="17215"/>
    <cellStyle name="Vejica 2 2 2 3 2 9 2 3" xfId="14562"/>
    <cellStyle name="Vejica 2 2 2 3 2 9 3" xfId="10002"/>
    <cellStyle name="Vejica 2 2 2 3 2 9 3 2" xfId="16499"/>
    <cellStyle name="Vejica 2 2 2 3 2 9 4" xfId="13850"/>
    <cellStyle name="Vejica 2 2 2 3 3" xfId="601"/>
    <cellStyle name="Vejica 2 2 2 3 3 10" xfId="6755"/>
    <cellStyle name="Vejica 2 2 2 3 3 10 2" xfId="11036"/>
    <cellStyle name="Vejica 2 2 2 3 3 10 2 2" xfId="17522"/>
    <cellStyle name="Vejica 2 2 2 3 3 10 3" xfId="14869"/>
    <cellStyle name="Vejica 2 2 2 3 3 11" xfId="7126"/>
    <cellStyle name="Vejica 2 2 2 3 3 11 2" xfId="11400"/>
    <cellStyle name="Vejica 2 2 2 3 3 11 2 2" xfId="17879"/>
    <cellStyle name="Vejica 2 2 2 3 3 11 3" xfId="15223"/>
    <cellStyle name="Vejica 2 2 2 3 3 12" xfId="7820"/>
    <cellStyle name="Vejica 2 2 2 3 3 12 2" xfId="15590"/>
    <cellStyle name="Vejica 2 2 2 3 3 13" xfId="12628"/>
    <cellStyle name="Vejica 2 2 2 3 3 13 2" xfId="18567"/>
    <cellStyle name="Vejica 2 2 2 3 3 14" xfId="13546"/>
    <cellStyle name="Vejica 2 2 2 3 3 2" xfId="1851"/>
    <cellStyle name="Vejica 2 2 2 3 3 3" xfId="1852"/>
    <cellStyle name="Vejica 2 2 2 3 3 3 2" xfId="3871"/>
    <cellStyle name="Vejica 2 2 2 3 3 4" xfId="1853"/>
    <cellStyle name="Vejica 2 2 2 3 3 4 2" xfId="3872"/>
    <cellStyle name="Vejica 2 2 2 3 3 4 2 2" xfId="6017"/>
    <cellStyle name="Vejica 2 2 2 3 3 4 2 2 2" xfId="6638"/>
    <cellStyle name="Vejica 2 2 2 3 3 4 2 2 2 2" xfId="10925"/>
    <cellStyle name="Vejica 2 2 2 3 3 4 2 2 2 2 2" xfId="17413"/>
    <cellStyle name="Vejica 2 2 2 3 3 4 2 2 2 3" xfId="14760"/>
    <cellStyle name="Vejica 2 2 2 3 3 4 2 2 3" xfId="10317"/>
    <cellStyle name="Vejica 2 2 2 3 3 4 2 2 3 2" xfId="16807"/>
    <cellStyle name="Vejica 2 2 2 3 3 4 2 2 4" xfId="14155"/>
    <cellStyle name="Vejica 2 2 2 3 3 4 2 3" xfId="5911"/>
    <cellStyle name="Vejica 2 2 2 3 3 4 2 3 2" xfId="10210"/>
    <cellStyle name="Vejica 2 2 2 3 3 4 2 3 2 2" xfId="16701"/>
    <cellStyle name="Vejica 2 2 2 3 3 4 2 3 3" xfId="14049"/>
    <cellStyle name="Vejica 2 2 2 3 3 4 2 4" xfId="6338"/>
    <cellStyle name="Vejica 2 2 2 3 3 4 2 4 2" xfId="10625"/>
    <cellStyle name="Vejica 2 2 2 3 3 4 2 4 2 2" xfId="17113"/>
    <cellStyle name="Vejica 2 2 2 3 3 4 2 4 3" xfId="14460"/>
    <cellStyle name="Vejica 2 2 2 3 3 4 2 5" xfId="6952"/>
    <cellStyle name="Vejica 2 2 2 3 3 4 2 5 2" xfId="11233"/>
    <cellStyle name="Vejica 2 2 2 3 3 4 2 5 2 2" xfId="17719"/>
    <cellStyle name="Vejica 2 2 2 3 3 4 2 5 3" xfId="15066"/>
    <cellStyle name="Vejica 2 2 2 3 3 4 2 6" xfId="7322"/>
    <cellStyle name="Vejica 2 2 2 3 3 4 2 6 2" xfId="11596"/>
    <cellStyle name="Vejica 2 2 2 3 3 4 2 6 2 2" xfId="18075"/>
    <cellStyle name="Vejica 2 2 2 3 3 4 2 6 3" xfId="15419"/>
    <cellStyle name="Vejica 2 2 2 3 3 4 2 7" xfId="9061"/>
    <cellStyle name="Vejica 2 2 2 3 3 4 2 7 2" xfId="16134"/>
    <cellStyle name="Vejica 2 2 2 3 3 4 2 8" xfId="13749"/>
    <cellStyle name="Vejica 2 2 2 3 3 4 3" xfId="5803"/>
    <cellStyle name="Vejica 2 2 2 3 3 4 3 2" xfId="6537"/>
    <cellStyle name="Vejica 2 2 2 3 3 4 3 2 2" xfId="10824"/>
    <cellStyle name="Vejica 2 2 2 3 3 4 3 2 2 2" xfId="17312"/>
    <cellStyle name="Vejica 2 2 2 3 3 4 3 2 3" xfId="14659"/>
    <cellStyle name="Vejica 2 2 2 3 3 4 3 3" xfId="10101"/>
    <cellStyle name="Vejica 2 2 2 3 3 4 3 3 2" xfId="16597"/>
    <cellStyle name="Vejica 2 2 2 3 3 4 3 4" xfId="13948"/>
    <cellStyle name="Vejica 2 2 2 3 3 4 4" xfId="6237"/>
    <cellStyle name="Vejica 2 2 2 3 3 4 4 2" xfId="10524"/>
    <cellStyle name="Vejica 2 2 2 3 3 4 4 2 2" xfId="17012"/>
    <cellStyle name="Vejica 2 2 2 3 3 4 4 3" xfId="14359"/>
    <cellStyle name="Vejica 2 2 2 3 3 4 5" xfId="6850"/>
    <cellStyle name="Vejica 2 2 2 3 3 4 5 2" xfId="11131"/>
    <cellStyle name="Vejica 2 2 2 3 3 4 5 2 2" xfId="17617"/>
    <cellStyle name="Vejica 2 2 2 3 3 4 5 3" xfId="14964"/>
    <cellStyle name="Vejica 2 2 2 3 3 4 6" xfId="7221"/>
    <cellStyle name="Vejica 2 2 2 3 3 4 6 2" xfId="11495"/>
    <cellStyle name="Vejica 2 2 2 3 3 4 6 2 2" xfId="17974"/>
    <cellStyle name="Vejica 2 2 2 3 3 4 6 3" xfId="15318"/>
    <cellStyle name="Vejica 2 2 2 3 3 4 7" xfId="8244"/>
    <cellStyle name="Vejica 2 2 2 3 3 4 7 2" xfId="15805"/>
    <cellStyle name="Vejica 2 2 2 3 3 4 8" xfId="12870"/>
    <cellStyle name="Vejica 2 2 2 3 3 4 8 2" xfId="18808"/>
    <cellStyle name="Vejica 2 2 2 3 3 4 9" xfId="13648"/>
    <cellStyle name="Vejica 2 2 2 3 3 5" xfId="3873"/>
    <cellStyle name="Vejica 2 2 2 3 3 5 2" xfId="3874"/>
    <cellStyle name="Vejica 2 2 2 3 3 6" xfId="3875"/>
    <cellStyle name="Vejica 2 2 2 3 3 7" xfId="3870"/>
    <cellStyle name="Vejica 2 2 2 3 3 8" xfId="5706"/>
    <cellStyle name="Vejica 2 2 2 3 3 8 2" xfId="6442"/>
    <cellStyle name="Vejica 2 2 2 3 3 8 2 2" xfId="10729"/>
    <cellStyle name="Vejica 2 2 2 3 3 8 2 2 2" xfId="17217"/>
    <cellStyle name="Vejica 2 2 2 3 3 8 2 3" xfId="14564"/>
    <cellStyle name="Vejica 2 2 2 3 3 8 3" xfId="10004"/>
    <cellStyle name="Vejica 2 2 2 3 3 8 3 2" xfId="16501"/>
    <cellStyle name="Vejica 2 2 2 3 3 8 4" xfId="13852"/>
    <cellStyle name="Vejica 2 2 2 3 3 9" xfId="6142"/>
    <cellStyle name="Vejica 2 2 2 3 3 9 2" xfId="10429"/>
    <cellStyle name="Vejica 2 2 2 3 3 9 2 2" xfId="16917"/>
    <cellStyle name="Vejica 2 2 2 3 3 9 3" xfId="14264"/>
    <cellStyle name="Vejica 2 2 2 3 4" xfId="1854"/>
    <cellStyle name="Vejica 2 2 2 3 5" xfId="1855"/>
    <cellStyle name="Vejica 2 2 2 3 5 2" xfId="3876"/>
    <cellStyle name="Vejica 2 2 2 3 6" xfId="1856"/>
    <cellStyle name="Vejica 2 2 2 3 6 2" xfId="3877"/>
    <cellStyle name="Vejica 2 2 2 3 6 2 2" xfId="6018"/>
    <cellStyle name="Vejica 2 2 2 3 6 2 2 2" xfId="6639"/>
    <cellStyle name="Vejica 2 2 2 3 6 2 2 2 2" xfId="10926"/>
    <cellStyle name="Vejica 2 2 2 3 6 2 2 2 2 2" xfId="17414"/>
    <cellStyle name="Vejica 2 2 2 3 6 2 2 2 3" xfId="14761"/>
    <cellStyle name="Vejica 2 2 2 3 6 2 2 3" xfId="10318"/>
    <cellStyle name="Vejica 2 2 2 3 6 2 2 3 2" xfId="16808"/>
    <cellStyle name="Vejica 2 2 2 3 6 2 2 4" xfId="14156"/>
    <cellStyle name="Vejica 2 2 2 3 6 2 3" xfId="5912"/>
    <cellStyle name="Vejica 2 2 2 3 6 2 3 2" xfId="10211"/>
    <cellStyle name="Vejica 2 2 2 3 6 2 3 2 2" xfId="16702"/>
    <cellStyle name="Vejica 2 2 2 3 6 2 3 3" xfId="14050"/>
    <cellStyle name="Vejica 2 2 2 3 6 2 4" xfId="6339"/>
    <cellStyle name="Vejica 2 2 2 3 6 2 4 2" xfId="10626"/>
    <cellStyle name="Vejica 2 2 2 3 6 2 4 2 2" xfId="17114"/>
    <cellStyle name="Vejica 2 2 2 3 6 2 4 3" xfId="14461"/>
    <cellStyle name="Vejica 2 2 2 3 6 2 5" xfId="6953"/>
    <cellStyle name="Vejica 2 2 2 3 6 2 5 2" xfId="11234"/>
    <cellStyle name="Vejica 2 2 2 3 6 2 5 2 2" xfId="17720"/>
    <cellStyle name="Vejica 2 2 2 3 6 2 5 3" xfId="15067"/>
    <cellStyle name="Vejica 2 2 2 3 6 2 6" xfId="7323"/>
    <cellStyle name="Vejica 2 2 2 3 6 2 6 2" xfId="11597"/>
    <cellStyle name="Vejica 2 2 2 3 6 2 6 2 2" xfId="18076"/>
    <cellStyle name="Vejica 2 2 2 3 6 2 6 3" xfId="15420"/>
    <cellStyle name="Vejica 2 2 2 3 6 2 7" xfId="9062"/>
    <cellStyle name="Vejica 2 2 2 3 6 2 7 2" xfId="16135"/>
    <cellStyle name="Vejica 2 2 2 3 6 2 8" xfId="13750"/>
    <cellStyle name="Vejica 2 2 2 3 6 3" xfId="5804"/>
    <cellStyle name="Vejica 2 2 2 3 6 3 2" xfId="6538"/>
    <cellStyle name="Vejica 2 2 2 3 6 3 2 2" xfId="10825"/>
    <cellStyle name="Vejica 2 2 2 3 6 3 2 2 2" xfId="17313"/>
    <cellStyle name="Vejica 2 2 2 3 6 3 2 3" xfId="14660"/>
    <cellStyle name="Vejica 2 2 2 3 6 3 3" xfId="10102"/>
    <cellStyle name="Vejica 2 2 2 3 6 3 3 2" xfId="16598"/>
    <cellStyle name="Vejica 2 2 2 3 6 3 4" xfId="13949"/>
    <cellStyle name="Vejica 2 2 2 3 6 4" xfId="6238"/>
    <cellStyle name="Vejica 2 2 2 3 6 4 2" xfId="10525"/>
    <cellStyle name="Vejica 2 2 2 3 6 4 2 2" xfId="17013"/>
    <cellStyle name="Vejica 2 2 2 3 6 4 3" xfId="14360"/>
    <cellStyle name="Vejica 2 2 2 3 6 5" xfId="6851"/>
    <cellStyle name="Vejica 2 2 2 3 6 5 2" xfId="11132"/>
    <cellStyle name="Vejica 2 2 2 3 6 5 2 2" xfId="17618"/>
    <cellStyle name="Vejica 2 2 2 3 6 5 3" xfId="14965"/>
    <cellStyle name="Vejica 2 2 2 3 6 6" xfId="7222"/>
    <cellStyle name="Vejica 2 2 2 3 6 6 2" xfId="11496"/>
    <cellStyle name="Vejica 2 2 2 3 6 6 2 2" xfId="17975"/>
    <cellStyle name="Vejica 2 2 2 3 6 6 3" xfId="15319"/>
    <cellStyle name="Vejica 2 2 2 3 6 7" xfId="8245"/>
    <cellStyle name="Vejica 2 2 2 3 6 7 2" xfId="15806"/>
    <cellStyle name="Vejica 2 2 2 3 6 8" xfId="12871"/>
    <cellStyle name="Vejica 2 2 2 3 6 8 2" xfId="18809"/>
    <cellStyle name="Vejica 2 2 2 3 6 9" xfId="13649"/>
    <cellStyle name="Vejica 2 2 2 3 7" xfId="3878"/>
    <cellStyle name="Vejica 2 2 2 3 7 2" xfId="3879"/>
    <cellStyle name="Vejica 2 2 2 3 8" xfId="3880"/>
    <cellStyle name="Vejica 2 2 2 3 9" xfId="3857"/>
    <cellStyle name="Vejica 2 2 2 4" xfId="602"/>
    <cellStyle name="Vejica 2 2 2 4 10" xfId="6143"/>
    <cellStyle name="Vejica 2 2 2 4 10 2" xfId="10430"/>
    <cellStyle name="Vejica 2 2 2 4 10 2 2" xfId="16918"/>
    <cellStyle name="Vejica 2 2 2 4 10 3" xfId="14265"/>
    <cellStyle name="Vejica 2 2 2 4 11" xfId="6756"/>
    <cellStyle name="Vejica 2 2 2 4 11 2" xfId="11037"/>
    <cellStyle name="Vejica 2 2 2 4 11 2 2" xfId="17523"/>
    <cellStyle name="Vejica 2 2 2 4 11 3" xfId="14870"/>
    <cellStyle name="Vejica 2 2 2 4 12" xfId="7066"/>
    <cellStyle name="Vejica 2 2 2 4 12 2" xfId="11340"/>
    <cellStyle name="Vejica 2 2 2 4 12 2 2" xfId="17819"/>
    <cellStyle name="Vejica 2 2 2 4 12 3" xfId="15163"/>
    <cellStyle name="Vejica 2 2 2 4 13" xfId="7127"/>
    <cellStyle name="Vejica 2 2 2 4 13 2" xfId="11401"/>
    <cellStyle name="Vejica 2 2 2 4 13 2 2" xfId="17880"/>
    <cellStyle name="Vejica 2 2 2 4 13 3" xfId="15224"/>
    <cellStyle name="Vejica 2 2 2 4 14" xfId="7821"/>
    <cellStyle name="Vejica 2 2 2 4 14 2" xfId="15591"/>
    <cellStyle name="Vejica 2 2 2 4 15" xfId="12629"/>
    <cellStyle name="Vejica 2 2 2 4 15 2" xfId="18568"/>
    <cellStyle name="Vejica 2 2 2 4 16" xfId="13547"/>
    <cellStyle name="Vejica 2 2 2 4 2" xfId="603"/>
    <cellStyle name="Vejica 2 2 2 4 2 10" xfId="6757"/>
    <cellStyle name="Vejica 2 2 2 4 2 10 2" xfId="11038"/>
    <cellStyle name="Vejica 2 2 2 4 2 10 2 2" xfId="17524"/>
    <cellStyle name="Vejica 2 2 2 4 2 10 3" xfId="14871"/>
    <cellStyle name="Vejica 2 2 2 4 2 11" xfId="7128"/>
    <cellStyle name="Vejica 2 2 2 4 2 11 2" xfId="11402"/>
    <cellStyle name="Vejica 2 2 2 4 2 11 2 2" xfId="17881"/>
    <cellStyle name="Vejica 2 2 2 4 2 11 3" xfId="15225"/>
    <cellStyle name="Vejica 2 2 2 4 2 12" xfId="7822"/>
    <cellStyle name="Vejica 2 2 2 4 2 12 2" xfId="15592"/>
    <cellStyle name="Vejica 2 2 2 4 2 13" xfId="12630"/>
    <cellStyle name="Vejica 2 2 2 4 2 13 2" xfId="18569"/>
    <cellStyle name="Vejica 2 2 2 4 2 14" xfId="13548"/>
    <cellStyle name="Vejica 2 2 2 4 2 2" xfId="1857"/>
    <cellStyle name="Vejica 2 2 2 4 2 3" xfId="1858"/>
    <cellStyle name="Vejica 2 2 2 4 2 3 2" xfId="3883"/>
    <cellStyle name="Vejica 2 2 2 4 2 4" xfId="1859"/>
    <cellStyle name="Vejica 2 2 2 4 2 4 2" xfId="3884"/>
    <cellStyle name="Vejica 2 2 2 4 2 4 2 2" xfId="6019"/>
    <cellStyle name="Vejica 2 2 2 4 2 4 2 2 2" xfId="6640"/>
    <cellStyle name="Vejica 2 2 2 4 2 4 2 2 2 2" xfId="10927"/>
    <cellStyle name="Vejica 2 2 2 4 2 4 2 2 2 2 2" xfId="17415"/>
    <cellStyle name="Vejica 2 2 2 4 2 4 2 2 2 3" xfId="14762"/>
    <cellStyle name="Vejica 2 2 2 4 2 4 2 2 3" xfId="10319"/>
    <cellStyle name="Vejica 2 2 2 4 2 4 2 2 3 2" xfId="16809"/>
    <cellStyle name="Vejica 2 2 2 4 2 4 2 2 4" xfId="14157"/>
    <cellStyle name="Vejica 2 2 2 4 2 4 2 3" xfId="5913"/>
    <cellStyle name="Vejica 2 2 2 4 2 4 2 3 2" xfId="10212"/>
    <cellStyle name="Vejica 2 2 2 4 2 4 2 3 2 2" xfId="16703"/>
    <cellStyle name="Vejica 2 2 2 4 2 4 2 3 3" xfId="14051"/>
    <cellStyle name="Vejica 2 2 2 4 2 4 2 4" xfId="6340"/>
    <cellStyle name="Vejica 2 2 2 4 2 4 2 4 2" xfId="10627"/>
    <cellStyle name="Vejica 2 2 2 4 2 4 2 4 2 2" xfId="17115"/>
    <cellStyle name="Vejica 2 2 2 4 2 4 2 4 3" xfId="14462"/>
    <cellStyle name="Vejica 2 2 2 4 2 4 2 5" xfId="6954"/>
    <cellStyle name="Vejica 2 2 2 4 2 4 2 5 2" xfId="11235"/>
    <cellStyle name="Vejica 2 2 2 4 2 4 2 5 2 2" xfId="17721"/>
    <cellStyle name="Vejica 2 2 2 4 2 4 2 5 3" xfId="15068"/>
    <cellStyle name="Vejica 2 2 2 4 2 4 2 6" xfId="7324"/>
    <cellStyle name="Vejica 2 2 2 4 2 4 2 6 2" xfId="11598"/>
    <cellStyle name="Vejica 2 2 2 4 2 4 2 6 2 2" xfId="18077"/>
    <cellStyle name="Vejica 2 2 2 4 2 4 2 6 3" xfId="15421"/>
    <cellStyle name="Vejica 2 2 2 4 2 4 2 7" xfId="9063"/>
    <cellStyle name="Vejica 2 2 2 4 2 4 2 7 2" xfId="16136"/>
    <cellStyle name="Vejica 2 2 2 4 2 4 2 8" xfId="13751"/>
    <cellStyle name="Vejica 2 2 2 4 2 4 3" xfId="5805"/>
    <cellStyle name="Vejica 2 2 2 4 2 4 3 2" xfId="6539"/>
    <cellStyle name="Vejica 2 2 2 4 2 4 3 2 2" xfId="10826"/>
    <cellStyle name="Vejica 2 2 2 4 2 4 3 2 2 2" xfId="17314"/>
    <cellStyle name="Vejica 2 2 2 4 2 4 3 2 3" xfId="14661"/>
    <cellStyle name="Vejica 2 2 2 4 2 4 3 3" xfId="10103"/>
    <cellStyle name="Vejica 2 2 2 4 2 4 3 3 2" xfId="16599"/>
    <cellStyle name="Vejica 2 2 2 4 2 4 3 4" xfId="13950"/>
    <cellStyle name="Vejica 2 2 2 4 2 4 4" xfId="6239"/>
    <cellStyle name="Vejica 2 2 2 4 2 4 4 2" xfId="10526"/>
    <cellStyle name="Vejica 2 2 2 4 2 4 4 2 2" xfId="17014"/>
    <cellStyle name="Vejica 2 2 2 4 2 4 4 3" xfId="14361"/>
    <cellStyle name="Vejica 2 2 2 4 2 4 5" xfId="6852"/>
    <cellStyle name="Vejica 2 2 2 4 2 4 5 2" xfId="11133"/>
    <cellStyle name="Vejica 2 2 2 4 2 4 5 2 2" xfId="17619"/>
    <cellStyle name="Vejica 2 2 2 4 2 4 5 3" xfId="14966"/>
    <cellStyle name="Vejica 2 2 2 4 2 4 6" xfId="7223"/>
    <cellStyle name="Vejica 2 2 2 4 2 4 6 2" xfId="11497"/>
    <cellStyle name="Vejica 2 2 2 4 2 4 6 2 2" xfId="17976"/>
    <cellStyle name="Vejica 2 2 2 4 2 4 6 3" xfId="15320"/>
    <cellStyle name="Vejica 2 2 2 4 2 4 7" xfId="8246"/>
    <cellStyle name="Vejica 2 2 2 4 2 4 7 2" xfId="15807"/>
    <cellStyle name="Vejica 2 2 2 4 2 4 8" xfId="12872"/>
    <cellStyle name="Vejica 2 2 2 4 2 4 8 2" xfId="18810"/>
    <cellStyle name="Vejica 2 2 2 4 2 4 9" xfId="13650"/>
    <cellStyle name="Vejica 2 2 2 4 2 5" xfId="3885"/>
    <cellStyle name="Vejica 2 2 2 4 2 5 2" xfId="3886"/>
    <cellStyle name="Vejica 2 2 2 4 2 6" xfId="3887"/>
    <cellStyle name="Vejica 2 2 2 4 2 7" xfId="3882"/>
    <cellStyle name="Vejica 2 2 2 4 2 8" xfId="5708"/>
    <cellStyle name="Vejica 2 2 2 4 2 8 2" xfId="6444"/>
    <cellStyle name="Vejica 2 2 2 4 2 8 2 2" xfId="10731"/>
    <cellStyle name="Vejica 2 2 2 4 2 8 2 2 2" xfId="17219"/>
    <cellStyle name="Vejica 2 2 2 4 2 8 2 3" xfId="14566"/>
    <cellStyle name="Vejica 2 2 2 4 2 8 3" xfId="10006"/>
    <cellStyle name="Vejica 2 2 2 4 2 8 3 2" xfId="16503"/>
    <cellStyle name="Vejica 2 2 2 4 2 8 4" xfId="13854"/>
    <cellStyle name="Vejica 2 2 2 4 2 9" xfId="6144"/>
    <cellStyle name="Vejica 2 2 2 4 2 9 2" xfId="10431"/>
    <cellStyle name="Vejica 2 2 2 4 2 9 2 2" xfId="16919"/>
    <cellStyle name="Vejica 2 2 2 4 2 9 3" xfId="14266"/>
    <cellStyle name="Vejica 2 2 2 4 3" xfId="1860"/>
    <cellStyle name="Vejica 2 2 2 4 4" xfId="1861"/>
    <cellStyle name="Vejica 2 2 2 4 4 2" xfId="3888"/>
    <cellStyle name="Vejica 2 2 2 4 5" xfId="1862"/>
    <cellStyle name="Vejica 2 2 2 4 5 2" xfId="3889"/>
    <cellStyle name="Vejica 2 2 2 4 5 2 2" xfId="6020"/>
    <cellStyle name="Vejica 2 2 2 4 5 2 2 2" xfId="6641"/>
    <cellStyle name="Vejica 2 2 2 4 5 2 2 2 2" xfId="10928"/>
    <cellStyle name="Vejica 2 2 2 4 5 2 2 2 2 2" xfId="17416"/>
    <cellStyle name="Vejica 2 2 2 4 5 2 2 2 3" xfId="14763"/>
    <cellStyle name="Vejica 2 2 2 4 5 2 2 3" xfId="10320"/>
    <cellStyle name="Vejica 2 2 2 4 5 2 2 3 2" xfId="16810"/>
    <cellStyle name="Vejica 2 2 2 4 5 2 2 4" xfId="14158"/>
    <cellStyle name="Vejica 2 2 2 4 5 2 3" xfId="5914"/>
    <cellStyle name="Vejica 2 2 2 4 5 2 3 2" xfId="10213"/>
    <cellStyle name="Vejica 2 2 2 4 5 2 3 2 2" xfId="16704"/>
    <cellStyle name="Vejica 2 2 2 4 5 2 3 3" xfId="14052"/>
    <cellStyle name="Vejica 2 2 2 4 5 2 4" xfId="6341"/>
    <cellStyle name="Vejica 2 2 2 4 5 2 4 2" xfId="10628"/>
    <cellStyle name="Vejica 2 2 2 4 5 2 4 2 2" xfId="17116"/>
    <cellStyle name="Vejica 2 2 2 4 5 2 4 3" xfId="14463"/>
    <cellStyle name="Vejica 2 2 2 4 5 2 5" xfId="6955"/>
    <cellStyle name="Vejica 2 2 2 4 5 2 5 2" xfId="11236"/>
    <cellStyle name="Vejica 2 2 2 4 5 2 5 2 2" xfId="17722"/>
    <cellStyle name="Vejica 2 2 2 4 5 2 5 3" xfId="15069"/>
    <cellStyle name="Vejica 2 2 2 4 5 2 6" xfId="7325"/>
    <cellStyle name="Vejica 2 2 2 4 5 2 6 2" xfId="11599"/>
    <cellStyle name="Vejica 2 2 2 4 5 2 6 2 2" xfId="18078"/>
    <cellStyle name="Vejica 2 2 2 4 5 2 6 3" xfId="15422"/>
    <cellStyle name="Vejica 2 2 2 4 5 2 7" xfId="9064"/>
    <cellStyle name="Vejica 2 2 2 4 5 2 7 2" xfId="16137"/>
    <cellStyle name="Vejica 2 2 2 4 5 2 8" xfId="13752"/>
    <cellStyle name="Vejica 2 2 2 4 5 3" xfId="5806"/>
    <cellStyle name="Vejica 2 2 2 4 5 3 2" xfId="6540"/>
    <cellStyle name="Vejica 2 2 2 4 5 3 2 2" xfId="10827"/>
    <cellStyle name="Vejica 2 2 2 4 5 3 2 2 2" xfId="17315"/>
    <cellStyle name="Vejica 2 2 2 4 5 3 2 3" xfId="14662"/>
    <cellStyle name="Vejica 2 2 2 4 5 3 3" xfId="10104"/>
    <cellStyle name="Vejica 2 2 2 4 5 3 3 2" xfId="16600"/>
    <cellStyle name="Vejica 2 2 2 4 5 3 4" xfId="13951"/>
    <cellStyle name="Vejica 2 2 2 4 5 4" xfId="6240"/>
    <cellStyle name="Vejica 2 2 2 4 5 4 2" xfId="10527"/>
    <cellStyle name="Vejica 2 2 2 4 5 4 2 2" xfId="17015"/>
    <cellStyle name="Vejica 2 2 2 4 5 4 3" xfId="14362"/>
    <cellStyle name="Vejica 2 2 2 4 5 5" xfId="6853"/>
    <cellStyle name="Vejica 2 2 2 4 5 5 2" xfId="11134"/>
    <cellStyle name="Vejica 2 2 2 4 5 5 2 2" xfId="17620"/>
    <cellStyle name="Vejica 2 2 2 4 5 5 3" xfId="14967"/>
    <cellStyle name="Vejica 2 2 2 4 5 6" xfId="7224"/>
    <cellStyle name="Vejica 2 2 2 4 5 6 2" xfId="11498"/>
    <cellStyle name="Vejica 2 2 2 4 5 6 2 2" xfId="17977"/>
    <cellStyle name="Vejica 2 2 2 4 5 6 3" xfId="15321"/>
    <cellStyle name="Vejica 2 2 2 4 5 7" xfId="8247"/>
    <cellStyle name="Vejica 2 2 2 4 5 7 2" xfId="15808"/>
    <cellStyle name="Vejica 2 2 2 4 5 8" xfId="12873"/>
    <cellStyle name="Vejica 2 2 2 4 5 8 2" xfId="18811"/>
    <cellStyle name="Vejica 2 2 2 4 5 9" xfId="13651"/>
    <cellStyle name="Vejica 2 2 2 4 6" xfId="3890"/>
    <cellStyle name="Vejica 2 2 2 4 6 2" xfId="3891"/>
    <cellStyle name="Vejica 2 2 2 4 7" xfId="3892"/>
    <cellStyle name="Vejica 2 2 2 4 8" xfId="3881"/>
    <cellStyle name="Vejica 2 2 2 4 9" xfId="5707"/>
    <cellStyle name="Vejica 2 2 2 4 9 2" xfId="6443"/>
    <cellStyle name="Vejica 2 2 2 4 9 2 2" xfId="10730"/>
    <cellStyle name="Vejica 2 2 2 4 9 2 2 2" xfId="17218"/>
    <cellStyle name="Vejica 2 2 2 4 9 2 3" xfId="14565"/>
    <cellStyle name="Vejica 2 2 2 4 9 3" xfId="10005"/>
    <cellStyle name="Vejica 2 2 2 4 9 3 2" xfId="16502"/>
    <cellStyle name="Vejica 2 2 2 4 9 4" xfId="13853"/>
    <cellStyle name="Vejica 2 2 2 5" xfId="604"/>
    <cellStyle name="Vejica 2 2 2 5 10" xfId="6758"/>
    <cellStyle name="Vejica 2 2 2 5 10 2" xfId="11039"/>
    <cellStyle name="Vejica 2 2 2 5 10 2 2" xfId="17525"/>
    <cellStyle name="Vejica 2 2 2 5 10 3" xfId="14872"/>
    <cellStyle name="Vejica 2 2 2 5 11" xfId="7129"/>
    <cellStyle name="Vejica 2 2 2 5 11 2" xfId="11403"/>
    <cellStyle name="Vejica 2 2 2 5 11 2 2" xfId="17882"/>
    <cellStyle name="Vejica 2 2 2 5 11 3" xfId="15226"/>
    <cellStyle name="Vejica 2 2 2 5 12" xfId="7823"/>
    <cellStyle name="Vejica 2 2 2 5 12 2" xfId="15593"/>
    <cellStyle name="Vejica 2 2 2 5 13" xfId="12631"/>
    <cellStyle name="Vejica 2 2 2 5 13 2" xfId="18570"/>
    <cellStyle name="Vejica 2 2 2 5 14" xfId="13549"/>
    <cellStyle name="Vejica 2 2 2 5 2" xfId="1863"/>
    <cellStyle name="Vejica 2 2 2 5 3" xfId="1864"/>
    <cellStyle name="Vejica 2 2 2 5 3 2" xfId="3894"/>
    <cellStyle name="Vejica 2 2 2 5 4" xfId="1865"/>
    <cellStyle name="Vejica 2 2 2 5 4 2" xfId="3895"/>
    <cellStyle name="Vejica 2 2 2 5 4 2 2" xfId="6021"/>
    <cellStyle name="Vejica 2 2 2 5 4 2 2 2" xfId="6642"/>
    <cellStyle name="Vejica 2 2 2 5 4 2 2 2 2" xfId="10929"/>
    <cellStyle name="Vejica 2 2 2 5 4 2 2 2 2 2" xfId="17417"/>
    <cellStyle name="Vejica 2 2 2 5 4 2 2 2 3" xfId="14764"/>
    <cellStyle name="Vejica 2 2 2 5 4 2 2 3" xfId="10321"/>
    <cellStyle name="Vejica 2 2 2 5 4 2 2 3 2" xfId="16811"/>
    <cellStyle name="Vejica 2 2 2 5 4 2 2 4" xfId="14159"/>
    <cellStyle name="Vejica 2 2 2 5 4 2 3" xfId="5915"/>
    <cellStyle name="Vejica 2 2 2 5 4 2 3 2" xfId="10214"/>
    <cellStyle name="Vejica 2 2 2 5 4 2 3 2 2" xfId="16705"/>
    <cellStyle name="Vejica 2 2 2 5 4 2 3 3" xfId="14053"/>
    <cellStyle name="Vejica 2 2 2 5 4 2 4" xfId="6342"/>
    <cellStyle name="Vejica 2 2 2 5 4 2 4 2" xfId="10629"/>
    <cellStyle name="Vejica 2 2 2 5 4 2 4 2 2" xfId="17117"/>
    <cellStyle name="Vejica 2 2 2 5 4 2 4 3" xfId="14464"/>
    <cellStyle name="Vejica 2 2 2 5 4 2 5" xfId="6956"/>
    <cellStyle name="Vejica 2 2 2 5 4 2 5 2" xfId="11237"/>
    <cellStyle name="Vejica 2 2 2 5 4 2 5 2 2" xfId="17723"/>
    <cellStyle name="Vejica 2 2 2 5 4 2 5 3" xfId="15070"/>
    <cellStyle name="Vejica 2 2 2 5 4 2 6" xfId="7326"/>
    <cellStyle name="Vejica 2 2 2 5 4 2 6 2" xfId="11600"/>
    <cellStyle name="Vejica 2 2 2 5 4 2 6 2 2" xfId="18079"/>
    <cellStyle name="Vejica 2 2 2 5 4 2 6 3" xfId="15423"/>
    <cellStyle name="Vejica 2 2 2 5 4 2 7" xfId="9065"/>
    <cellStyle name="Vejica 2 2 2 5 4 2 7 2" xfId="16138"/>
    <cellStyle name="Vejica 2 2 2 5 4 2 8" xfId="13753"/>
    <cellStyle name="Vejica 2 2 2 5 4 3" xfId="5807"/>
    <cellStyle name="Vejica 2 2 2 5 4 3 2" xfId="6541"/>
    <cellStyle name="Vejica 2 2 2 5 4 3 2 2" xfId="10828"/>
    <cellStyle name="Vejica 2 2 2 5 4 3 2 2 2" xfId="17316"/>
    <cellStyle name="Vejica 2 2 2 5 4 3 2 3" xfId="14663"/>
    <cellStyle name="Vejica 2 2 2 5 4 3 3" xfId="10105"/>
    <cellStyle name="Vejica 2 2 2 5 4 3 3 2" xfId="16601"/>
    <cellStyle name="Vejica 2 2 2 5 4 3 4" xfId="13952"/>
    <cellStyle name="Vejica 2 2 2 5 4 4" xfId="6241"/>
    <cellStyle name="Vejica 2 2 2 5 4 4 2" xfId="10528"/>
    <cellStyle name="Vejica 2 2 2 5 4 4 2 2" xfId="17016"/>
    <cellStyle name="Vejica 2 2 2 5 4 4 3" xfId="14363"/>
    <cellStyle name="Vejica 2 2 2 5 4 5" xfId="6854"/>
    <cellStyle name="Vejica 2 2 2 5 4 5 2" xfId="11135"/>
    <cellStyle name="Vejica 2 2 2 5 4 5 2 2" xfId="17621"/>
    <cellStyle name="Vejica 2 2 2 5 4 5 3" xfId="14968"/>
    <cellStyle name="Vejica 2 2 2 5 4 6" xfId="7225"/>
    <cellStyle name="Vejica 2 2 2 5 4 6 2" xfId="11499"/>
    <cellStyle name="Vejica 2 2 2 5 4 6 2 2" xfId="17978"/>
    <cellStyle name="Vejica 2 2 2 5 4 6 3" xfId="15322"/>
    <cellStyle name="Vejica 2 2 2 5 4 7" xfId="8248"/>
    <cellStyle name="Vejica 2 2 2 5 4 7 2" xfId="15809"/>
    <cellStyle name="Vejica 2 2 2 5 4 8" xfId="12874"/>
    <cellStyle name="Vejica 2 2 2 5 4 8 2" xfId="18812"/>
    <cellStyle name="Vejica 2 2 2 5 4 9" xfId="13652"/>
    <cellStyle name="Vejica 2 2 2 5 5" xfId="3896"/>
    <cellStyle name="Vejica 2 2 2 5 5 2" xfId="3897"/>
    <cellStyle name="Vejica 2 2 2 5 6" xfId="3898"/>
    <cellStyle name="Vejica 2 2 2 5 7" xfId="3893"/>
    <cellStyle name="Vejica 2 2 2 5 8" xfId="5709"/>
    <cellStyle name="Vejica 2 2 2 5 8 2" xfId="6445"/>
    <cellStyle name="Vejica 2 2 2 5 8 2 2" xfId="10732"/>
    <cellStyle name="Vejica 2 2 2 5 8 2 2 2" xfId="17220"/>
    <cellStyle name="Vejica 2 2 2 5 8 2 3" xfId="14567"/>
    <cellStyle name="Vejica 2 2 2 5 8 3" xfId="10007"/>
    <cellStyle name="Vejica 2 2 2 5 8 3 2" xfId="16504"/>
    <cellStyle name="Vejica 2 2 2 5 8 4" xfId="13855"/>
    <cellStyle name="Vejica 2 2 2 5 9" xfId="6145"/>
    <cellStyle name="Vejica 2 2 2 5 9 2" xfId="10432"/>
    <cellStyle name="Vejica 2 2 2 5 9 2 2" xfId="16920"/>
    <cellStyle name="Vejica 2 2 2 5 9 3" xfId="14267"/>
    <cellStyle name="Vejica 2 2 2 6" xfId="1866"/>
    <cellStyle name="Vejica 2 2 2 7" xfId="1867"/>
    <cellStyle name="Vejica 2 2 2 7 2" xfId="3899"/>
    <cellStyle name="Vejica 2 2 2 8" xfId="1868"/>
    <cellStyle name="Vejica 2 2 2 8 2" xfId="3900"/>
    <cellStyle name="Vejica 2 2 2 8 2 2" xfId="6022"/>
    <cellStyle name="Vejica 2 2 2 8 2 2 2" xfId="6643"/>
    <cellStyle name="Vejica 2 2 2 8 2 2 2 2" xfId="10930"/>
    <cellStyle name="Vejica 2 2 2 8 2 2 2 2 2" xfId="17418"/>
    <cellStyle name="Vejica 2 2 2 8 2 2 2 3" xfId="14765"/>
    <cellStyle name="Vejica 2 2 2 8 2 2 3" xfId="10322"/>
    <cellStyle name="Vejica 2 2 2 8 2 2 3 2" xfId="16812"/>
    <cellStyle name="Vejica 2 2 2 8 2 2 4" xfId="14160"/>
    <cellStyle name="Vejica 2 2 2 8 2 3" xfId="5916"/>
    <cellStyle name="Vejica 2 2 2 8 2 3 2" xfId="10215"/>
    <cellStyle name="Vejica 2 2 2 8 2 3 2 2" xfId="16706"/>
    <cellStyle name="Vejica 2 2 2 8 2 3 3" xfId="14054"/>
    <cellStyle name="Vejica 2 2 2 8 2 4" xfId="6343"/>
    <cellStyle name="Vejica 2 2 2 8 2 4 2" xfId="10630"/>
    <cellStyle name="Vejica 2 2 2 8 2 4 2 2" xfId="17118"/>
    <cellStyle name="Vejica 2 2 2 8 2 4 3" xfId="14465"/>
    <cellStyle name="Vejica 2 2 2 8 2 5" xfId="6957"/>
    <cellStyle name="Vejica 2 2 2 8 2 5 2" xfId="11238"/>
    <cellStyle name="Vejica 2 2 2 8 2 5 2 2" xfId="17724"/>
    <cellStyle name="Vejica 2 2 2 8 2 5 3" xfId="15071"/>
    <cellStyle name="Vejica 2 2 2 8 2 6" xfId="7327"/>
    <cellStyle name="Vejica 2 2 2 8 2 6 2" xfId="11601"/>
    <cellStyle name="Vejica 2 2 2 8 2 6 2 2" xfId="18080"/>
    <cellStyle name="Vejica 2 2 2 8 2 6 3" xfId="15424"/>
    <cellStyle name="Vejica 2 2 2 8 2 7" xfId="9066"/>
    <cellStyle name="Vejica 2 2 2 8 2 7 2" xfId="16139"/>
    <cellStyle name="Vejica 2 2 2 8 2 8" xfId="13754"/>
    <cellStyle name="Vejica 2 2 2 8 3" xfId="5808"/>
    <cellStyle name="Vejica 2 2 2 8 3 2" xfId="6542"/>
    <cellStyle name="Vejica 2 2 2 8 3 2 2" xfId="10829"/>
    <cellStyle name="Vejica 2 2 2 8 3 2 2 2" xfId="17317"/>
    <cellStyle name="Vejica 2 2 2 8 3 2 3" xfId="14664"/>
    <cellStyle name="Vejica 2 2 2 8 3 3" xfId="10106"/>
    <cellStyle name="Vejica 2 2 2 8 3 3 2" xfId="16602"/>
    <cellStyle name="Vejica 2 2 2 8 3 4" xfId="13953"/>
    <cellStyle name="Vejica 2 2 2 8 4" xfId="6242"/>
    <cellStyle name="Vejica 2 2 2 8 4 2" xfId="10529"/>
    <cellStyle name="Vejica 2 2 2 8 4 2 2" xfId="17017"/>
    <cellStyle name="Vejica 2 2 2 8 4 3" xfId="14364"/>
    <cellStyle name="Vejica 2 2 2 8 5" xfId="6855"/>
    <cellStyle name="Vejica 2 2 2 8 5 2" xfId="11136"/>
    <cellStyle name="Vejica 2 2 2 8 5 2 2" xfId="17622"/>
    <cellStyle name="Vejica 2 2 2 8 5 3" xfId="14969"/>
    <cellStyle name="Vejica 2 2 2 8 6" xfId="7226"/>
    <cellStyle name="Vejica 2 2 2 8 6 2" xfId="11500"/>
    <cellStyle name="Vejica 2 2 2 8 6 2 2" xfId="17979"/>
    <cellStyle name="Vejica 2 2 2 8 6 3" xfId="15323"/>
    <cellStyle name="Vejica 2 2 2 8 7" xfId="8249"/>
    <cellStyle name="Vejica 2 2 2 8 7 2" xfId="15810"/>
    <cellStyle name="Vejica 2 2 2 8 8" xfId="12875"/>
    <cellStyle name="Vejica 2 2 2 8 8 2" xfId="18813"/>
    <cellStyle name="Vejica 2 2 2 8 9" xfId="13653"/>
    <cellStyle name="Vejica 2 2 2 9" xfId="3901"/>
    <cellStyle name="Vejica 2 2 2 9 2" xfId="3902"/>
    <cellStyle name="Vejica 2 2 3" xfId="1869"/>
    <cellStyle name="Vejica 2 2 3 2" xfId="3904"/>
    <cellStyle name="Vejica 2 2 3 3" xfId="3905"/>
    <cellStyle name="Vejica 2 2 3 3 2" xfId="6024"/>
    <cellStyle name="Vejica 2 2 3 3 2 2" xfId="6645"/>
    <cellStyle name="Vejica 2 2 3 3 2 2 2" xfId="10932"/>
    <cellStyle name="Vejica 2 2 3 3 2 2 2 2" xfId="17420"/>
    <cellStyle name="Vejica 2 2 3 3 2 2 3" xfId="14767"/>
    <cellStyle name="Vejica 2 2 3 3 2 3" xfId="10324"/>
    <cellStyle name="Vejica 2 2 3 3 2 3 2" xfId="16814"/>
    <cellStyle name="Vejica 2 2 3 3 2 4" xfId="14162"/>
    <cellStyle name="Vejica 2 2 3 3 3" xfId="5918"/>
    <cellStyle name="Vejica 2 2 3 3 3 2" xfId="10217"/>
    <cellStyle name="Vejica 2 2 3 3 3 2 2" xfId="16708"/>
    <cellStyle name="Vejica 2 2 3 3 3 3" xfId="14056"/>
    <cellStyle name="Vejica 2 2 3 4" xfId="3903"/>
    <cellStyle name="Vejica 2 2 3 4 2" xfId="6023"/>
    <cellStyle name="Vejica 2 2 3 4 2 2" xfId="6644"/>
    <cellStyle name="Vejica 2 2 3 4 2 2 2" xfId="10931"/>
    <cellStyle name="Vejica 2 2 3 4 2 2 2 2" xfId="17419"/>
    <cellStyle name="Vejica 2 2 3 4 2 2 3" xfId="14766"/>
    <cellStyle name="Vejica 2 2 3 4 2 3" xfId="10323"/>
    <cellStyle name="Vejica 2 2 3 4 2 3 2" xfId="16813"/>
    <cellStyle name="Vejica 2 2 3 4 2 4" xfId="14161"/>
    <cellStyle name="Vejica 2 2 3 4 3" xfId="5917"/>
    <cellStyle name="Vejica 2 2 3 4 3 2" xfId="10216"/>
    <cellStyle name="Vejica 2 2 3 4 3 2 2" xfId="16707"/>
    <cellStyle name="Vejica 2 2 3 4 3 3" xfId="14055"/>
    <cellStyle name="Vejica 2 2 3 5" xfId="9557"/>
    <cellStyle name="Vejica 2 2 3 5 2" xfId="16323"/>
    <cellStyle name="Vejica 2 2 3 6" xfId="13426"/>
    <cellStyle name="Vejica 2 2 3 6 2" xfId="19361"/>
    <cellStyle name="Vejica 2 2 4" xfId="1870"/>
    <cellStyle name="Vejica 2 2 4 2" xfId="3906"/>
    <cellStyle name="Vejica 2 2 4 3" xfId="9766"/>
    <cellStyle name="Vejica 2 2 4 3 2" xfId="16398"/>
    <cellStyle name="Vejica 2 2 4 4" xfId="13023"/>
    <cellStyle name="Vejica 2 2 4 4 2" xfId="18958"/>
    <cellStyle name="Vejica 2 2 5" xfId="1871"/>
    <cellStyle name="Vejica 2 2 6" xfId="3907"/>
    <cellStyle name="Vejica 2 2 6 2" xfId="3908"/>
    <cellStyle name="Vejica 2 2 7" xfId="3909"/>
    <cellStyle name="Vejica 2 2 8" xfId="3830"/>
    <cellStyle name="Vejica 2 2 9" xfId="8178"/>
    <cellStyle name="Vejica 2 2 9 2" xfId="15765"/>
    <cellStyle name="Vejica 2 20" xfId="3910"/>
    <cellStyle name="Vejica 2 21" xfId="3739"/>
    <cellStyle name="Vejica 2 22" xfId="5691"/>
    <cellStyle name="Vejica 2 22 2" xfId="6427"/>
    <cellStyle name="Vejica 2 22 2 2" xfId="10714"/>
    <cellStyle name="Vejica 2 22 2 2 2" xfId="17202"/>
    <cellStyle name="Vejica 2 22 2 3" xfId="14549"/>
    <cellStyle name="Vejica 2 22 3" xfId="9989"/>
    <cellStyle name="Vejica 2 22 3 2" xfId="16486"/>
    <cellStyle name="Vejica 2 22 4" xfId="13837"/>
    <cellStyle name="Vejica 2 23" xfId="6127"/>
    <cellStyle name="Vejica 2 23 2" xfId="10414"/>
    <cellStyle name="Vejica 2 23 2 2" xfId="16902"/>
    <cellStyle name="Vejica 2 23 3" xfId="14249"/>
    <cellStyle name="Vejica 2 24" xfId="6733"/>
    <cellStyle name="Vejica 2 25" xfId="7055"/>
    <cellStyle name="Vejica 2 26" xfId="7057"/>
    <cellStyle name="Vejica 2 26 2" xfId="11331"/>
    <cellStyle name="Vejica 2 26 2 2" xfId="17810"/>
    <cellStyle name="Vejica 2 26 3" xfId="15154"/>
    <cellStyle name="Vejica 2 27" xfId="7111"/>
    <cellStyle name="Vejica 2 27 2" xfId="11385"/>
    <cellStyle name="Vejica 2 27 2 2" xfId="17864"/>
    <cellStyle name="Vejica 2 27 3" xfId="15208"/>
    <cellStyle name="Vejica 2 28" xfId="7805"/>
    <cellStyle name="Vejica 2 28 2" xfId="15575"/>
    <cellStyle name="Vejica 2 29" xfId="12194"/>
    <cellStyle name="Vejica 2 29 2" xfId="18306"/>
    <cellStyle name="Vejica 2 3" xfId="605"/>
    <cellStyle name="Vejica 2 3 10" xfId="3912"/>
    <cellStyle name="Vejica 2 3 10 2" xfId="3913"/>
    <cellStyle name="Vejica 2 3 11" xfId="3914"/>
    <cellStyle name="Vejica 2 3 11 2" xfId="6026"/>
    <cellStyle name="Vejica 2 3 11 2 2" xfId="6647"/>
    <cellStyle name="Vejica 2 3 11 2 2 2" xfId="10934"/>
    <cellStyle name="Vejica 2 3 11 2 2 2 2" xfId="17422"/>
    <cellStyle name="Vejica 2 3 11 2 2 3" xfId="14769"/>
    <cellStyle name="Vejica 2 3 11 2 3" xfId="10326"/>
    <cellStyle name="Vejica 2 3 11 2 3 2" xfId="16816"/>
    <cellStyle name="Vejica 2 3 11 2 4" xfId="14164"/>
    <cellStyle name="Vejica 2 3 11 3" xfId="5920"/>
    <cellStyle name="Vejica 2 3 11 3 2" xfId="10219"/>
    <cellStyle name="Vejica 2 3 11 3 2 2" xfId="16710"/>
    <cellStyle name="Vejica 2 3 11 3 3" xfId="14058"/>
    <cellStyle name="Vejica 2 3 12" xfId="3911"/>
    <cellStyle name="Vejica 2 3 12 2" xfId="6025"/>
    <cellStyle name="Vejica 2 3 12 2 2" xfId="6646"/>
    <cellStyle name="Vejica 2 3 12 2 2 2" xfId="10933"/>
    <cellStyle name="Vejica 2 3 12 2 2 2 2" xfId="17421"/>
    <cellStyle name="Vejica 2 3 12 2 2 3" xfId="14768"/>
    <cellStyle name="Vejica 2 3 12 2 3" xfId="10325"/>
    <cellStyle name="Vejica 2 3 12 2 3 2" xfId="16815"/>
    <cellStyle name="Vejica 2 3 12 2 4" xfId="14163"/>
    <cellStyle name="Vejica 2 3 12 3" xfId="5919"/>
    <cellStyle name="Vejica 2 3 12 3 2" xfId="10218"/>
    <cellStyle name="Vejica 2 3 12 3 2 2" xfId="16709"/>
    <cellStyle name="Vejica 2 3 12 3 3" xfId="14057"/>
    <cellStyle name="Vejica 2 3 13" xfId="5710"/>
    <cellStyle name="Vejica 2 3 13 2" xfId="6446"/>
    <cellStyle name="Vejica 2 3 13 2 2" xfId="10733"/>
    <cellStyle name="Vejica 2 3 13 2 2 2" xfId="17221"/>
    <cellStyle name="Vejica 2 3 13 2 3" xfId="14568"/>
    <cellStyle name="Vejica 2 3 13 3" xfId="10008"/>
    <cellStyle name="Vejica 2 3 13 3 2" xfId="16505"/>
    <cellStyle name="Vejica 2 3 13 4" xfId="13856"/>
    <cellStyle name="Vejica 2 3 14" xfId="6146"/>
    <cellStyle name="Vejica 2 3 14 2" xfId="10433"/>
    <cellStyle name="Vejica 2 3 14 2 2" xfId="16921"/>
    <cellStyle name="Vejica 2 3 14 3" xfId="14268"/>
    <cellStyle name="Vejica 2 3 15" xfId="6759"/>
    <cellStyle name="Vejica 2 3 15 2" xfId="11040"/>
    <cellStyle name="Vejica 2 3 15 2 2" xfId="17526"/>
    <cellStyle name="Vejica 2 3 15 3" xfId="14873"/>
    <cellStyle name="Vejica 2 3 16" xfId="7067"/>
    <cellStyle name="Vejica 2 3 16 2" xfId="11341"/>
    <cellStyle name="Vejica 2 3 16 2 2" xfId="17820"/>
    <cellStyle name="Vejica 2 3 16 3" xfId="15164"/>
    <cellStyle name="Vejica 2 3 17" xfId="7130"/>
    <cellStyle name="Vejica 2 3 17 2" xfId="11404"/>
    <cellStyle name="Vejica 2 3 17 2 2" xfId="17883"/>
    <cellStyle name="Vejica 2 3 17 3" xfId="15227"/>
    <cellStyle name="Vejica 2 3 18" xfId="7824"/>
    <cellStyle name="Vejica 2 3 18 2" xfId="15594"/>
    <cellStyle name="Vejica 2 3 19" xfId="10190"/>
    <cellStyle name="Vejica 2 3 19 2" xfId="16684"/>
    <cellStyle name="Vejica 2 3 2" xfId="606"/>
    <cellStyle name="Vejica 2 3 2 2" xfId="1872"/>
    <cellStyle name="Vejica 2 3 2 3" xfId="1873"/>
    <cellStyle name="Vejica 2 3 2 3 2" xfId="3916"/>
    <cellStyle name="Vejica 2 3 2 4" xfId="1874"/>
    <cellStyle name="Vejica 2 3 2 5" xfId="3917"/>
    <cellStyle name="Vejica 2 3 2 5 2" xfId="3918"/>
    <cellStyle name="Vejica 2 3 2 6" xfId="3919"/>
    <cellStyle name="Vejica 2 3 2 7" xfId="3915"/>
    <cellStyle name="Vejica 2 3 20" xfId="12632"/>
    <cellStyle name="Vejica 2 3 20 2" xfId="18571"/>
    <cellStyle name="Vejica 2 3 21" xfId="12579"/>
    <cellStyle name="Vejica 2 3 21 2" xfId="18518"/>
    <cellStyle name="Vejica 2 3 22" xfId="13550"/>
    <cellStyle name="Vejica 2 3 3" xfId="607"/>
    <cellStyle name="Vejica 2 3 3 10" xfId="5711"/>
    <cellStyle name="Vejica 2 3 3 10 2" xfId="6447"/>
    <cellStyle name="Vejica 2 3 3 10 2 2" xfId="10734"/>
    <cellStyle name="Vejica 2 3 3 10 2 2 2" xfId="17222"/>
    <cellStyle name="Vejica 2 3 3 10 2 3" xfId="14569"/>
    <cellStyle name="Vejica 2 3 3 10 3" xfId="10009"/>
    <cellStyle name="Vejica 2 3 3 10 3 2" xfId="16506"/>
    <cellStyle name="Vejica 2 3 3 10 4" xfId="13857"/>
    <cellStyle name="Vejica 2 3 3 11" xfId="6147"/>
    <cellStyle name="Vejica 2 3 3 11 2" xfId="10434"/>
    <cellStyle name="Vejica 2 3 3 11 2 2" xfId="16922"/>
    <cellStyle name="Vejica 2 3 3 11 3" xfId="14269"/>
    <cellStyle name="Vejica 2 3 3 12" xfId="6760"/>
    <cellStyle name="Vejica 2 3 3 12 2" xfId="11041"/>
    <cellStyle name="Vejica 2 3 3 12 2 2" xfId="17527"/>
    <cellStyle name="Vejica 2 3 3 12 3" xfId="14874"/>
    <cellStyle name="Vejica 2 3 3 13" xfId="7068"/>
    <cellStyle name="Vejica 2 3 3 13 2" xfId="11342"/>
    <cellStyle name="Vejica 2 3 3 13 2 2" xfId="17821"/>
    <cellStyle name="Vejica 2 3 3 13 3" xfId="15165"/>
    <cellStyle name="Vejica 2 3 3 14" xfId="7131"/>
    <cellStyle name="Vejica 2 3 3 14 2" xfId="11405"/>
    <cellStyle name="Vejica 2 3 3 14 2 2" xfId="17884"/>
    <cellStyle name="Vejica 2 3 3 14 3" xfId="15228"/>
    <cellStyle name="Vejica 2 3 3 15" xfId="7825"/>
    <cellStyle name="Vejica 2 3 3 15 2" xfId="15595"/>
    <cellStyle name="Vejica 2 3 3 16" xfId="12633"/>
    <cellStyle name="Vejica 2 3 3 16 2" xfId="18572"/>
    <cellStyle name="Vejica 2 3 3 17" xfId="13551"/>
    <cellStyle name="Vejica 2 3 3 2" xfId="608"/>
    <cellStyle name="Vejica 2 3 3 2 10" xfId="6148"/>
    <cellStyle name="Vejica 2 3 3 2 10 2" xfId="10435"/>
    <cellStyle name="Vejica 2 3 3 2 10 2 2" xfId="16923"/>
    <cellStyle name="Vejica 2 3 3 2 10 3" xfId="14270"/>
    <cellStyle name="Vejica 2 3 3 2 11" xfId="6761"/>
    <cellStyle name="Vejica 2 3 3 2 11 2" xfId="11042"/>
    <cellStyle name="Vejica 2 3 3 2 11 2 2" xfId="17528"/>
    <cellStyle name="Vejica 2 3 3 2 11 3" xfId="14875"/>
    <cellStyle name="Vejica 2 3 3 2 12" xfId="7069"/>
    <cellStyle name="Vejica 2 3 3 2 12 2" xfId="11343"/>
    <cellStyle name="Vejica 2 3 3 2 12 2 2" xfId="17822"/>
    <cellStyle name="Vejica 2 3 3 2 12 3" xfId="15166"/>
    <cellStyle name="Vejica 2 3 3 2 13" xfId="7132"/>
    <cellStyle name="Vejica 2 3 3 2 13 2" xfId="11406"/>
    <cellStyle name="Vejica 2 3 3 2 13 2 2" xfId="17885"/>
    <cellStyle name="Vejica 2 3 3 2 13 3" xfId="15229"/>
    <cellStyle name="Vejica 2 3 3 2 14" xfId="7826"/>
    <cellStyle name="Vejica 2 3 3 2 14 2" xfId="15596"/>
    <cellStyle name="Vejica 2 3 3 2 15" xfId="12634"/>
    <cellStyle name="Vejica 2 3 3 2 15 2" xfId="18573"/>
    <cellStyle name="Vejica 2 3 3 2 16" xfId="13552"/>
    <cellStyle name="Vejica 2 3 3 2 2" xfId="609"/>
    <cellStyle name="Vejica 2 3 3 2 2 10" xfId="6762"/>
    <cellStyle name="Vejica 2 3 3 2 2 10 2" xfId="11043"/>
    <cellStyle name="Vejica 2 3 3 2 2 10 2 2" xfId="17529"/>
    <cellStyle name="Vejica 2 3 3 2 2 10 3" xfId="14876"/>
    <cellStyle name="Vejica 2 3 3 2 2 11" xfId="7133"/>
    <cellStyle name="Vejica 2 3 3 2 2 11 2" xfId="11407"/>
    <cellStyle name="Vejica 2 3 3 2 2 11 2 2" xfId="17886"/>
    <cellStyle name="Vejica 2 3 3 2 2 11 3" xfId="15230"/>
    <cellStyle name="Vejica 2 3 3 2 2 12" xfId="7827"/>
    <cellStyle name="Vejica 2 3 3 2 2 12 2" xfId="15597"/>
    <cellStyle name="Vejica 2 3 3 2 2 13" xfId="12635"/>
    <cellStyle name="Vejica 2 3 3 2 2 13 2" xfId="18574"/>
    <cellStyle name="Vejica 2 3 3 2 2 14" xfId="13553"/>
    <cellStyle name="Vejica 2 3 3 2 2 2" xfId="1875"/>
    <cellStyle name="Vejica 2 3 3 2 2 3" xfId="1876"/>
    <cellStyle name="Vejica 2 3 3 2 2 3 2" xfId="3923"/>
    <cellStyle name="Vejica 2 3 3 2 2 4" xfId="1877"/>
    <cellStyle name="Vejica 2 3 3 2 2 4 2" xfId="3924"/>
    <cellStyle name="Vejica 2 3 3 2 2 4 2 2" xfId="6027"/>
    <cellStyle name="Vejica 2 3 3 2 2 4 2 2 2" xfId="6648"/>
    <cellStyle name="Vejica 2 3 3 2 2 4 2 2 2 2" xfId="10935"/>
    <cellStyle name="Vejica 2 3 3 2 2 4 2 2 2 2 2" xfId="17423"/>
    <cellStyle name="Vejica 2 3 3 2 2 4 2 2 2 3" xfId="14770"/>
    <cellStyle name="Vejica 2 3 3 2 2 4 2 2 3" xfId="10327"/>
    <cellStyle name="Vejica 2 3 3 2 2 4 2 2 3 2" xfId="16817"/>
    <cellStyle name="Vejica 2 3 3 2 2 4 2 2 4" xfId="14165"/>
    <cellStyle name="Vejica 2 3 3 2 2 4 2 3" xfId="5921"/>
    <cellStyle name="Vejica 2 3 3 2 2 4 2 3 2" xfId="10221"/>
    <cellStyle name="Vejica 2 3 3 2 2 4 2 3 2 2" xfId="16711"/>
    <cellStyle name="Vejica 2 3 3 2 2 4 2 3 3" xfId="14059"/>
    <cellStyle name="Vejica 2 3 3 2 2 4 2 4" xfId="6344"/>
    <cellStyle name="Vejica 2 3 3 2 2 4 2 4 2" xfId="10631"/>
    <cellStyle name="Vejica 2 3 3 2 2 4 2 4 2 2" xfId="17119"/>
    <cellStyle name="Vejica 2 3 3 2 2 4 2 4 3" xfId="14466"/>
    <cellStyle name="Vejica 2 3 3 2 2 4 2 5" xfId="6958"/>
    <cellStyle name="Vejica 2 3 3 2 2 4 2 5 2" xfId="11239"/>
    <cellStyle name="Vejica 2 3 3 2 2 4 2 5 2 2" xfId="17725"/>
    <cellStyle name="Vejica 2 3 3 2 2 4 2 5 3" xfId="15072"/>
    <cellStyle name="Vejica 2 3 3 2 2 4 2 6" xfId="7328"/>
    <cellStyle name="Vejica 2 3 3 2 2 4 2 6 2" xfId="11602"/>
    <cellStyle name="Vejica 2 3 3 2 2 4 2 6 2 2" xfId="18081"/>
    <cellStyle name="Vejica 2 3 3 2 2 4 2 6 3" xfId="15425"/>
    <cellStyle name="Vejica 2 3 3 2 2 4 2 7" xfId="9067"/>
    <cellStyle name="Vejica 2 3 3 2 2 4 2 7 2" xfId="16140"/>
    <cellStyle name="Vejica 2 3 3 2 2 4 2 8" xfId="13755"/>
    <cellStyle name="Vejica 2 3 3 2 2 4 3" xfId="5809"/>
    <cellStyle name="Vejica 2 3 3 2 2 4 3 2" xfId="6543"/>
    <cellStyle name="Vejica 2 3 3 2 2 4 3 2 2" xfId="10830"/>
    <cellStyle name="Vejica 2 3 3 2 2 4 3 2 2 2" xfId="17318"/>
    <cellStyle name="Vejica 2 3 3 2 2 4 3 2 3" xfId="14665"/>
    <cellStyle name="Vejica 2 3 3 2 2 4 3 3" xfId="10107"/>
    <cellStyle name="Vejica 2 3 3 2 2 4 3 3 2" xfId="16603"/>
    <cellStyle name="Vejica 2 3 3 2 2 4 3 4" xfId="13954"/>
    <cellStyle name="Vejica 2 3 3 2 2 4 4" xfId="6243"/>
    <cellStyle name="Vejica 2 3 3 2 2 4 4 2" xfId="10530"/>
    <cellStyle name="Vejica 2 3 3 2 2 4 4 2 2" xfId="17018"/>
    <cellStyle name="Vejica 2 3 3 2 2 4 4 3" xfId="14365"/>
    <cellStyle name="Vejica 2 3 3 2 2 4 5" xfId="6856"/>
    <cellStyle name="Vejica 2 3 3 2 2 4 5 2" xfId="11137"/>
    <cellStyle name="Vejica 2 3 3 2 2 4 5 2 2" xfId="17623"/>
    <cellStyle name="Vejica 2 3 3 2 2 4 5 3" xfId="14970"/>
    <cellStyle name="Vejica 2 3 3 2 2 4 6" xfId="7227"/>
    <cellStyle name="Vejica 2 3 3 2 2 4 6 2" xfId="11501"/>
    <cellStyle name="Vejica 2 3 3 2 2 4 6 2 2" xfId="17980"/>
    <cellStyle name="Vejica 2 3 3 2 2 4 6 3" xfId="15324"/>
    <cellStyle name="Vejica 2 3 3 2 2 4 7" xfId="8250"/>
    <cellStyle name="Vejica 2 3 3 2 2 4 7 2" xfId="15811"/>
    <cellStyle name="Vejica 2 3 3 2 2 4 8" xfId="12876"/>
    <cellStyle name="Vejica 2 3 3 2 2 4 8 2" xfId="18814"/>
    <cellStyle name="Vejica 2 3 3 2 2 4 9" xfId="13654"/>
    <cellStyle name="Vejica 2 3 3 2 2 5" xfId="3925"/>
    <cellStyle name="Vejica 2 3 3 2 2 5 2" xfId="3926"/>
    <cellStyle name="Vejica 2 3 3 2 2 6" xfId="3927"/>
    <cellStyle name="Vejica 2 3 3 2 2 7" xfId="3922"/>
    <cellStyle name="Vejica 2 3 3 2 2 8" xfId="5713"/>
    <cellStyle name="Vejica 2 3 3 2 2 8 2" xfId="6449"/>
    <cellStyle name="Vejica 2 3 3 2 2 8 2 2" xfId="10736"/>
    <cellStyle name="Vejica 2 3 3 2 2 8 2 2 2" xfId="17224"/>
    <cellStyle name="Vejica 2 3 3 2 2 8 2 3" xfId="14571"/>
    <cellStyle name="Vejica 2 3 3 2 2 8 3" xfId="10011"/>
    <cellStyle name="Vejica 2 3 3 2 2 8 3 2" xfId="16508"/>
    <cellStyle name="Vejica 2 3 3 2 2 8 4" xfId="13859"/>
    <cellStyle name="Vejica 2 3 3 2 2 9" xfId="6149"/>
    <cellStyle name="Vejica 2 3 3 2 2 9 2" xfId="10436"/>
    <cellStyle name="Vejica 2 3 3 2 2 9 2 2" xfId="16924"/>
    <cellStyle name="Vejica 2 3 3 2 2 9 3" xfId="14271"/>
    <cellStyle name="Vejica 2 3 3 2 3" xfId="1878"/>
    <cellStyle name="Vejica 2 3 3 2 4" xfId="1879"/>
    <cellStyle name="Vejica 2 3 3 2 4 2" xfId="3928"/>
    <cellStyle name="Vejica 2 3 3 2 5" xfId="1880"/>
    <cellStyle name="Vejica 2 3 3 2 5 2" xfId="3929"/>
    <cellStyle name="Vejica 2 3 3 2 5 2 2" xfId="6028"/>
    <cellStyle name="Vejica 2 3 3 2 5 2 2 2" xfId="6649"/>
    <cellStyle name="Vejica 2 3 3 2 5 2 2 2 2" xfId="10936"/>
    <cellStyle name="Vejica 2 3 3 2 5 2 2 2 2 2" xfId="17424"/>
    <cellStyle name="Vejica 2 3 3 2 5 2 2 2 3" xfId="14771"/>
    <cellStyle name="Vejica 2 3 3 2 5 2 2 3" xfId="10328"/>
    <cellStyle name="Vejica 2 3 3 2 5 2 2 3 2" xfId="16818"/>
    <cellStyle name="Vejica 2 3 3 2 5 2 2 4" xfId="14166"/>
    <cellStyle name="Vejica 2 3 3 2 5 2 3" xfId="5922"/>
    <cellStyle name="Vejica 2 3 3 2 5 2 3 2" xfId="10222"/>
    <cellStyle name="Vejica 2 3 3 2 5 2 3 2 2" xfId="16712"/>
    <cellStyle name="Vejica 2 3 3 2 5 2 3 3" xfId="14060"/>
    <cellStyle name="Vejica 2 3 3 2 5 2 4" xfId="6345"/>
    <cellStyle name="Vejica 2 3 3 2 5 2 4 2" xfId="10632"/>
    <cellStyle name="Vejica 2 3 3 2 5 2 4 2 2" xfId="17120"/>
    <cellStyle name="Vejica 2 3 3 2 5 2 4 3" xfId="14467"/>
    <cellStyle name="Vejica 2 3 3 2 5 2 5" xfId="6959"/>
    <cellStyle name="Vejica 2 3 3 2 5 2 5 2" xfId="11240"/>
    <cellStyle name="Vejica 2 3 3 2 5 2 5 2 2" xfId="17726"/>
    <cellStyle name="Vejica 2 3 3 2 5 2 5 3" xfId="15073"/>
    <cellStyle name="Vejica 2 3 3 2 5 2 6" xfId="7329"/>
    <cellStyle name="Vejica 2 3 3 2 5 2 6 2" xfId="11603"/>
    <cellStyle name="Vejica 2 3 3 2 5 2 6 2 2" xfId="18082"/>
    <cellStyle name="Vejica 2 3 3 2 5 2 6 3" xfId="15426"/>
    <cellStyle name="Vejica 2 3 3 2 5 2 7" xfId="9068"/>
    <cellStyle name="Vejica 2 3 3 2 5 2 7 2" xfId="16141"/>
    <cellStyle name="Vejica 2 3 3 2 5 2 8" xfId="13756"/>
    <cellStyle name="Vejica 2 3 3 2 5 3" xfId="5810"/>
    <cellStyle name="Vejica 2 3 3 2 5 3 2" xfId="6544"/>
    <cellStyle name="Vejica 2 3 3 2 5 3 2 2" xfId="10831"/>
    <cellStyle name="Vejica 2 3 3 2 5 3 2 2 2" xfId="17319"/>
    <cellStyle name="Vejica 2 3 3 2 5 3 2 3" xfId="14666"/>
    <cellStyle name="Vejica 2 3 3 2 5 3 3" xfId="10108"/>
    <cellStyle name="Vejica 2 3 3 2 5 3 3 2" xfId="16604"/>
    <cellStyle name="Vejica 2 3 3 2 5 3 4" xfId="13955"/>
    <cellStyle name="Vejica 2 3 3 2 5 4" xfId="6244"/>
    <cellStyle name="Vejica 2 3 3 2 5 4 2" xfId="10531"/>
    <cellStyle name="Vejica 2 3 3 2 5 4 2 2" xfId="17019"/>
    <cellStyle name="Vejica 2 3 3 2 5 4 3" xfId="14366"/>
    <cellStyle name="Vejica 2 3 3 2 5 5" xfId="6857"/>
    <cellStyle name="Vejica 2 3 3 2 5 5 2" xfId="11138"/>
    <cellStyle name="Vejica 2 3 3 2 5 5 2 2" xfId="17624"/>
    <cellStyle name="Vejica 2 3 3 2 5 5 3" xfId="14971"/>
    <cellStyle name="Vejica 2 3 3 2 5 6" xfId="7228"/>
    <cellStyle name="Vejica 2 3 3 2 5 6 2" xfId="11502"/>
    <cellStyle name="Vejica 2 3 3 2 5 6 2 2" xfId="17981"/>
    <cellStyle name="Vejica 2 3 3 2 5 6 3" xfId="15325"/>
    <cellStyle name="Vejica 2 3 3 2 5 7" xfId="8251"/>
    <cellStyle name="Vejica 2 3 3 2 5 7 2" xfId="15812"/>
    <cellStyle name="Vejica 2 3 3 2 5 8" xfId="12877"/>
    <cellStyle name="Vejica 2 3 3 2 5 8 2" xfId="18815"/>
    <cellStyle name="Vejica 2 3 3 2 5 9" xfId="13655"/>
    <cellStyle name="Vejica 2 3 3 2 6" xfId="3930"/>
    <cellStyle name="Vejica 2 3 3 2 6 2" xfId="3931"/>
    <cellStyle name="Vejica 2 3 3 2 7" xfId="3932"/>
    <cellStyle name="Vejica 2 3 3 2 8" xfId="3921"/>
    <cellStyle name="Vejica 2 3 3 2 9" xfId="5712"/>
    <cellStyle name="Vejica 2 3 3 2 9 2" xfId="6448"/>
    <cellStyle name="Vejica 2 3 3 2 9 2 2" xfId="10735"/>
    <cellStyle name="Vejica 2 3 3 2 9 2 2 2" xfId="17223"/>
    <cellStyle name="Vejica 2 3 3 2 9 2 3" xfId="14570"/>
    <cellStyle name="Vejica 2 3 3 2 9 3" xfId="10010"/>
    <cellStyle name="Vejica 2 3 3 2 9 3 2" xfId="16507"/>
    <cellStyle name="Vejica 2 3 3 2 9 4" xfId="13858"/>
    <cellStyle name="Vejica 2 3 3 3" xfId="610"/>
    <cellStyle name="Vejica 2 3 3 3 10" xfId="6763"/>
    <cellStyle name="Vejica 2 3 3 3 10 2" xfId="11044"/>
    <cellStyle name="Vejica 2 3 3 3 10 2 2" xfId="17530"/>
    <cellStyle name="Vejica 2 3 3 3 10 3" xfId="14877"/>
    <cellStyle name="Vejica 2 3 3 3 11" xfId="7134"/>
    <cellStyle name="Vejica 2 3 3 3 11 2" xfId="11408"/>
    <cellStyle name="Vejica 2 3 3 3 11 2 2" xfId="17887"/>
    <cellStyle name="Vejica 2 3 3 3 11 3" xfId="15231"/>
    <cellStyle name="Vejica 2 3 3 3 12" xfId="7828"/>
    <cellStyle name="Vejica 2 3 3 3 12 2" xfId="15598"/>
    <cellStyle name="Vejica 2 3 3 3 13" xfId="12636"/>
    <cellStyle name="Vejica 2 3 3 3 13 2" xfId="18575"/>
    <cellStyle name="Vejica 2 3 3 3 14" xfId="13554"/>
    <cellStyle name="Vejica 2 3 3 3 2" xfId="1881"/>
    <cellStyle name="Vejica 2 3 3 3 3" xfId="1882"/>
    <cellStyle name="Vejica 2 3 3 3 3 2" xfId="3934"/>
    <cellStyle name="Vejica 2 3 3 3 4" xfId="1883"/>
    <cellStyle name="Vejica 2 3 3 3 4 2" xfId="3935"/>
    <cellStyle name="Vejica 2 3 3 3 4 2 2" xfId="6029"/>
    <cellStyle name="Vejica 2 3 3 3 4 2 2 2" xfId="6650"/>
    <cellStyle name="Vejica 2 3 3 3 4 2 2 2 2" xfId="10937"/>
    <cellStyle name="Vejica 2 3 3 3 4 2 2 2 2 2" xfId="17425"/>
    <cellStyle name="Vejica 2 3 3 3 4 2 2 2 3" xfId="14772"/>
    <cellStyle name="Vejica 2 3 3 3 4 2 2 3" xfId="10329"/>
    <cellStyle name="Vejica 2 3 3 3 4 2 2 3 2" xfId="16819"/>
    <cellStyle name="Vejica 2 3 3 3 4 2 2 4" xfId="14167"/>
    <cellStyle name="Vejica 2 3 3 3 4 2 3" xfId="5923"/>
    <cellStyle name="Vejica 2 3 3 3 4 2 3 2" xfId="10223"/>
    <cellStyle name="Vejica 2 3 3 3 4 2 3 2 2" xfId="16713"/>
    <cellStyle name="Vejica 2 3 3 3 4 2 3 3" xfId="14061"/>
    <cellStyle name="Vejica 2 3 3 3 4 2 4" xfId="6346"/>
    <cellStyle name="Vejica 2 3 3 3 4 2 4 2" xfId="10633"/>
    <cellStyle name="Vejica 2 3 3 3 4 2 4 2 2" xfId="17121"/>
    <cellStyle name="Vejica 2 3 3 3 4 2 4 3" xfId="14468"/>
    <cellStyle name="Vejica 2 3 3 3 4 2 5" xfId="6960"/>
    <cellStyle name="Vejica 2 3 3 3 4 2 5 2" xfId="11241"/>
    <cellStyle name="Vejica 2 3 3 3 4 2 5 2 2" xfId="17727"/>
    <cellStyle name="Vejica 2 3 3 3 4 2 5 3" xfId="15074"/>
    <cellStyle name="Vejica 2 3 3 3 4 2 6" xfId="7330"/>
    <cellStyle name="Vejica 2 3 3 3 4 2 6 2" xfId="11604"/>
    <cellStyle name="Vejica 2 3 3 3 4 2 6 2 2" xfId="18083"/>
    <cellStyle name="Vejica 2 3 3 3 4 2 6 3" xfId="15427"/>
    <cellStyle name="Vejica 2 3 3 3 4 2 7" xfId="9069"/>
    <cellStyle name="Vejica 2 3 3 3 4 2 7 2" xfId="16142"/>
    <cellStyle name="Vejica 2 3 3 3 4 2 8" xfId="13757"/>
    <cellStyle name="Vejica 2 3 3 3 4 3" xfId="5811"/>
    <cellStyle name="Vejica 2 3 3 3 4 3 2" xfId="6545"/>
    <cellStyle name="Vejica 2 3 3 3 4 3 2 2" xfId="10832"/>
    <cellStyle name="Vejica 2 3 3 3 4 3 2 2 2" xfId="17320"/>
    <cellStyle name="Vejica 2 3 3 3 4 3 2 3" xfId="14667"/>
    <cellStyle name="Vejica 2 3 3 3 4 3 3" xfId="10109"/>
    <cellStyle name="Vejica 2 3 3 3 4 3 3 2" xfId="16605"/>
    <cellStyle name="Vejica 2 3 3 3 4 3 4" xfId="13956"/>
    <cellStyle name="Vejica 2 3 3 3 4 4" xfId="6245"/>
    <cellStyle name="Vejica 2 3 3 3 4 4 2" xfId="10532"/>
    <cellStyle name="Vejica 2 3 3 3 4 4 2 2" xfId="17020"/>
    <cellStyle name="Vejica 2 3 3 3 4 4 3" xfId="14367"/>
    <cellStyle name="Vejica 2 3 3 3 4 5" xfId="6858"/>
    <cellStyle name="Vejica 2 3 3 3 4 5 2" xfId="11139"/>
    <cellStyle name="Vejica 2 3 3 3 4 5 2 2" xfId="17625"/>
    <cellStyle name="Vejica 2 3 3 3 4 5 3" xfId="14972"/>
    <cellStyle name="Vejica 2 3 3 3 4 6" xfId="7229"/>
    <cellStyle name="Vejica 2 3 3 3 4 6 2" xfId="11503"/>
    <cellStyle name="Vejica 2 3 3 3 4 6 2 2" xfId="17982"/>
    <cellStyle name="Vejica 2 3 3 3 4 6 3" xfId="15326"/>
    <cellStyle name="Vejica 2 3 3 3 4 7" xfId="8252"/>
    <cellStyle name="Vejica 2 3 3 3 4 7 2" xfId="15813"/>
    <cellStyle name="Vejica 2 3 3 3 4 8" xfId="12878"/>
    <cellStyle name="Vejica 2 3 3 3 4 8 2" xfId="18816"/>
    <cellStyle name="Vejica 2 3 3 3 4 9" xfId="13656"/>
    <cellStyle name="Vejica 2 3 3 3 5" xfId="3936"/>
    <cellStyle name="Vejica 2 3 3 3 5 2" xfId="3937"/>
    <cellStyle name="Vejica 2 3 3 3 6" xfId="3938"/>
    <cellStyle name="Vejica 2 3 3 3 7" xfId="3933"/>
    <cellStyle name="Vejica 2 3 3 3 8" xfId="5714"/>
    <cellStyle name="Vejica 2 3 3 3 8 2" xfId="6450"/>
    <cellStyle name="Vejica 2 3 3 3 8 2 2" xfId="10737"/>
    <cellStyle name="Vejica 2 3 3 3 8 2 2 2" xfId="17225"/>
    <cellStyle name="Vejica 2 3 3 3 8 2 3" xfId="14572"/>
    <cellStyle name="Vejica 2 3 3 3 8 3" xfId="10012"/>
    <cellStyle name="Vejica 2 3 3 3 8 3 2" xfId="16509"/>
    <cellStyle name="Vejica 2 3 3 3 8 4" xfId="13860"/>
    <cellStyle name="Vejica 2 3 3 3 9" xfId="6150"/>
    <cellStyle name="Vejica 2 3 3 3 9 2" xfId="10437"/>
    <cellStyle name="Vejica 2 3 3 3 9 2 2" xfId="16925"/>
    <cellStyle name="Vejica 2 3 3 3 9 3" xfId="14272"/>
    <cellStyle name="Vejica 2 3 3 4" xfId="1884"/>
    <cellStyle name="Vejica 2 3 3 5" xfId="1885"/>
    <cellStyle name="Vejica 2 3 3 5 2" xfId="3939"/>
    <cellStyle name="Vejica 2 3 3 6" xfId="1886"/>
    <cellStyle name="Vejica 2 3 3 6 2" xfId="3940"/>
    <cellStyle name="Vejica 2 3 3 6 2 2" xfId="6030"/>
    <cellStyle name="Vejica 2 3 3 6 2 2 2" xfId="6651"/>
    <cellStyle name="Vejica 2 3 3 6 2 2 2 2" xfId="10938"/>
    <cellStyle name="Vejica 2 3 3 6 2 2 2 2 2" xfId="17426"/>
    <cellStyle name="Vejica 2 3 3 6 2 2 2 3" xfId="14773"/>
    <cellStyle name="Vejica 2 3 3 6 2 2 3" xfId="10330"/>
    <cellStyle name="Vejica 2 3 3 6 2 2 3 2" xfId="16820"/>
    <cellStyle name="Vejica 2 3 3 6 2 2 4" xfId="14168"/>
    <cellStyle name="Vejica 2 3 3 6 2 3" xfId="5924"/>
    <cellStyle name="Vejica 2 3 3 6 2 3 2" xfId="10224"/>
    <cellStyle name="Vejica 2 3 3 6 2 3 2 2" xfId="16714"/>
    <cellStyle name="Vejica 2 3 3 6 2 3 3" xfId="14062"/>
    <cellStyle name="Vejica 2 3 3 6 2 4" xfId="6347"/>
    <cellStyle name="Vejica 2 3 3 6 2 4 2" xfId="10634"/>
    <cellStyle name="Vejica 2 3 3 6 2 4 2 2" xfId="17122"/>
    <cellStyle name="Vejica 2 3 3 6 2 4 3" xfId="14469"/>
    <cellStyle name="Vejica 2 3 3 6 2 5" xfId="6961"/>
    <cellStyle name="Vejica 2 3 3 6 2 5 2" xfId="11242"/>
    <cellStyle name="Vejica 2 3 3 6 2 5 2 2" xfId="17728"/>
    <cellStyle name="Vejica 2 3 3 6 2 5 3" xfId="15075"/>
    <cellStyle name="Vejica 2 3 3 6 2 6" xfId="7331"/>
    <cellStyle name="Vejica 2 3 3 6 2 6 2" xfId="11605"/>
    <cellStyle name="Vejica 2 3 3 6 2 6 2 2" xfId="18084"/>
    <cellStyle name="Vejica 2 3 3 6 2 6 3" xfId="15428"/>
    <cellStyle name="Vejica 2 3 3 6 2 7" xfId="9070"/>
    <cellStyle name="Vejica 2 3 3 6 2 7 2" xfId="16143"/>
    <cellStyle name="Vejica 2 3 3 6 2 8" xfId="13758"/>
    <cellStyle name="Vejica 2 3 3 6 3" xfId="5812"/>
    <cellStyle name="Vejica 2 3 3 6 3 2" xfId="6546"/>
    <cellStyle name="Vejica 2 3 3 6 3 2 2" xfId="10833"/>
    <cellStyle name="Vejica 2 3 3 6 3 2 2 2" xfId="17321"/>
    <cellStyle name="Vejica 2 3 3 6 3 2 3" xfId="14668"/>
    <cellStyle name="Vejica 2 3 3 6 3 3" xfId="10110"/>
    <cellStyle name="Vejica 2 3 3 6 3 3 2" xfId="16606"/>
    <cellStyle name="Vejica 2 3 3 6 3 4" xfId="13957"/>
    <cellStyle name="Vejica 2 3 3 6 4" xfId="6246"/>
    <cellStyle name="Vejica 2 3 3 6 4 2" xfId="10533"/>
    <cellStyle name="Vejica 2 3 3 6 4 2 2" xfId="17021"/>
    <cellStyle name="Vejica 2 3 3 6 4 3" xfId="14368"/>
    <cellStyle name="Vejica 2 3 3 6 5" xfId="6859"/>
    <cellStyle name="Vejica 2 3 3 6 5 2" xfId="11140"/>
    <cellStyle name="Vejica 2 3 3 6 5 2 2" xfId="17626"/>
    <cellStyle name="Vejica 2 3 3 6 5 3" xfId="14973"/>
    <cellStyle name="Vejica 2 3 3 6 6" xfId="7230"/>
    <cellStyle name="Vejica 2 3 3 6 6 2" xfId="11504"/>
    <cellStyle name="Vejica 2 3 3 6 6 2 2" xfId="17983"/>
    <cellStyle name="Vejica 2 3 3 6 6 3" xfId="15327"/>
    <cellStyle name="Vejica 2 3 3 6 7" xfId="8253"/>
    <cellStyle name="Vejica 2 3 3 6 7 2" xfId="15814"/>
    <cellStyle name="Vejica 2 3 3 6 8" xfId="12879"/>
    <cellStyle name="Vejica 2 3 3 6 8 2" xfId="18817"/>
    <cellStyle name="Vejica 2 3 3 6 9" xfId="13657"/>
    <cellStyle name="Vejica 2 3 3 7" xfId="3941"/>
    <cellStyle name="Vejica 2 3 3 7 2" xfId="3942"/>
    <cellStyle name="Vejica 2 3 3 8" xfId="3943"/>
    <cellStyle name="Vejica 2 3 3 9" xfId="3920"/>
    <cellStyle name="Vejica 2 3 4" xfId="611"/>
    <cellStyle name="Vejica 2 3 4 10" xfId="5715"/>
    <cellStyle name="Vejica 2 3 4 10 2" xfId="6451"/>
    <cellStyle name="Vejica 2 3 4 10 2 2" xfId="10738"/>
    <cellStyle name="Vejica 2 3 4 10 2 2 2" xfId="17226"/>
    <cellStyle name="Vejica 2 3 4 10 2 3" xfId="14573"/>
    <cellStyle name="Vejica 2 3 4 10 3" xfId="10013"/>
    <cellStyle name="Vejica 2 3 4 10 3 2" xfId="16510"/>
    <cellStyle name="Vejica 2 3 4 10 4" xfId="13861"/>
    <cellStyle name="Vejica 2 3 4 11" xfId="6151"/>
    <cellStyle name="Vejica 2 3 4 11 2" xfId="10438"/>
    <cellStyle name="Vejica 2 3 4 11 2 2" xfId="16926"/>
    <cellStyle name="Vejica 2 3 4 11 3" xfId="14273"/>
    <cellStyle name="Vejica 2 3 4 12" xfId="6764"/>
    <cellStyle name="Vejica 2 3 4 12 2" xfId="11045"/>
    <cellStyle name="Vejica 2 3 4 12 2 2" xfId="17531"/>
    <cellStyle name="Vejica 2 3 4 12 3" xfId="14878"/>
    <cellStyle name="Vejica 2 3 4 13" xfId="7070"/>
    <cellStyle name="Vejica 2 3 4 13 2" xfId="11344"/>
    <cellStyle name="Vejica 2 3 4 13 2 2" xfId="17823"/>
    <cellStyle name="Vejica 2 3 4 13 3" xfId="15167"/>
    <cellStyle name="Vejica 2 3 4 14" xfId="7135"/>
    <cellStyle name="Vejica 2 3 4 14 2" xfId="11409"/>
    <cellStyle name="Vejica 2 3 4 14 2 2" xfId="17888"/>
    <cellStyle name="Vejica 2 3 4 14 3" xfId="15232"/>
    <cellStyle name="Vejica 2 3 4 15" xfId="7829"/>
    <cellStyle name="Vejica 2 3 4 15 2" xfId="15599"/>
    <cellStyle name="Vejica 2 3 4 16" xfId="12637"/>
    <cellStyle name="Vejica 2 3 4 16 2" xfId="18576"/>
    <cellStyle name="Vejica 2 3 4 17" xfId="13555"/>
    <cellStyle name="Vejica 2 3 4 2" xfId="612"/>
    <cellStyle name="Vejica 2 3 4 2 10" xfId="6152"/>
    <cellStyle name="Vejica 2 3 4 2 10 2" xfId="10439"/>
    <cellStyle name="Vejica 2 3 4 2 10 2 2" xfId="16927"/>
    <cellStyle name="Vejica 2 3 4 2 10 3" xfId="14274"/>
    <cellStyle name="Vejica 2 3 4 2 11" xfId="6765"/>
    <cellStyle name="Vejica 2 3 4 2 11 2" xfId="11046"/>
    <cellStyle name="Vejica 2 3 4 2 11 2 2" xfId="17532"/>
    <cellStyle name="Vejica 2 3 4 2 11 3" xfId="14879"/>
    <cellStyle name="Vejica 2 3 4 2 12" xfId="7071"/>
    <cellStyle name="Vejica 2 3 4 2 12 2" xfId="11345"/>
    <cellStyle name="Vejica 2 3 4 2 12 2 2" xfId="17824"/>
    <cellStyle name="Vejica 2 3 4 2 12 3" xfId="15168"/>
    <cellStyle name="Vejica 2 3 4 2 13" xfId="7136"/>
    <cellStyle name="Vejica 2 3 4 2 13 2" xfId="11410"/>
    <cellStyle name="Vejica 2 3 4 2 13 2 2" xfId="17889"/>
    <cellStyle name="Vejica 2 3 4 2 13 3" xfId="15233"/>
    <cellStyle name="Vejica 2 3 4 2 14" xfId="7830"/>
    <cellStyle name="Vejica 2 3 4 2 14 2" xfId="15600"/>
    <cellStyle name="Vejica 2 3 4 2 15" xfId="12638"/>
    <cellStyle name="Vejica 2 3 4 2 15 2" xfId="18577"/>
    <cellStyle name="Vejica 2 3 4 2 16" xfId="13556"/>
    <cellStyle name="Vejica 2 3 4 2 2" xfId="613"/>
    <cellStyle name="Vejica 2 3 4 2 2 10" xfId="6766"/>
    <cellStyle name="Vejica 2 3 4 2 2 10 2" xfId="11047"/>
    <cellStyle name="Vejica 2 3 4 2 2 10 2 2" xfId="17533"/>
    <cellStyle name="Vejica 2 3 4 2 2 10 3" xfId="14880"/>
    <cellStyle name="Vejica 2 3 4 2 2 11" xfId="7137"/>
    <cellStyle name="Vejica 2 3 4 2 2 11 2" xfId="11411"/>
    <cellStyle name="Vejica 2 3 4 2 2 11 2 2" xfId="17890"/>
    <cellStyle name="Vejica 2 3 4 2 2 11 3" xfId="15234"/>
    <cellStyle name="Vejica 2 3 4 2 2 12" xfId="7831"/>
    <cellStyle name="Vejica 2 3 4 2 2 12 2" xfId="15601"/>
    <cellStyle name="Vejica 2 3 4 2 2 13" xfId="12639"/>
    <cellStyle name="Vejica 2 3 4 2 2 13 2" xfId="18578"/>
    <cellStyle name="Vejica 2 3 4 2 2 14" xfId="13557"/>
    <cellStyle name="Vejica 2 3 4 2 2 2" xfId="1887"/>
    <cellStyle name="Vejica 2 3 4 2 2 3" xfId="1888"/>
    <cellStyle name="Vejica 2 3 4 2 2 3 2" xfId="3947"/>
    <cellStyle name="Vejica 2 3 4 2 2 4" xfId="1889"/>
    <cellStyle name="Vejica 2 3 4 2 2 4 2" xfId="3948"/>
    <cellStyle name="Vejica 2 3 4 2 2 4 2 2" xfId="6031"/>
    <cellStyle name="Vejica 2 3 4 2 2 4 2 2 2" xfId="6652"/>
    <cellStyle name="Vejica 2 3 4 2 2 4 2 2 2 2" xfId="10939"/>
    <cellStyle name="Vejica 2 3 4 2 2 4 2 2 2 2 2" xfId="17427"/>
    <cellStyle name="Vejica 2 3 4 2 2 4 2 2 2 3" xfId="14774"/>
    <cellStyle name="Vejica 2 3 4 2 2 4 2 2 3" xfId="10331"/>
    <cellStyle name="Vejica 2 3 4 2 2 4 2 2 3 2" xfId="16821"/>
    <cellStyle name="Vejica 2 3 4 2 2 4 2 2 4" xfId="14169"/>
    <cellStyle name="Vejica 2 3 4 2 2 4 2 3" xfId="5925"/>
    <cellStyle name="Vejica 2 3 4 2 2 4 2 3 2" xfId="10225"/>
    <cellStyle name="Vejica 2 3 4 2 2 4 2 3 2 2" xfId="16715"/>
    <cellStyle name="Vejica 2 3 4 2 2 4 2 3 3" xfId="14063"/>
    <cellStyle name="Vejica 2 3 4 2 2 4 2 4" xfId="6348"/>
    <cellStyle name="Vejica 2 3 4 2 2 4 2 4 2" xfId="10635"/>
    <cellStyle name="Vejica 2 3 4 2 2 4 2 4 2 2" xfId="17123"/>
    <cellStyle name="Vejica 2 3 4 2 2 4 2 4 3" xfId="14470"/>
    <cellStyle name="Vejica 2 3 4 2 2 4 2 5" xfId="6962"/>
    <cellStyle name="Vejica 2 3 4 2 2 4 2 5 2" xfId="11243"/>
    <cellStyle name="Vejica 2 3 4 2 2 4 2 5 2 2" xfId="17729"/>
    <cellStyle name="Vejica 2 3 4 2 2 4 2 5 3" xfId="15076"/>
    <cellStyle name="Vejica 2 3 4 2 2 4 2 6" xfId="7332"/>
    <cellStyle name="Vejica 2 3 4 2 2 4 2 6 2" xfId="11606"/>
    <cellStyle name="Vejica 2 3 4 2 2 4 2 6 2 2" xfId="18085"/>
    <cellStyle name="Vejica 2 3 4 2 2 4 2 6 3" xfId="15429"/>
    <cellStyle name="Vejica 2 3 4 2 2 4 2 7" xfId="9071"/>
    <cellStyle name="Vejica 2 3 4 2 2 4 2 7 2" xfId="16144"/>
    <cellStyle name="Vejica 2 3 4 2 2 4 2 8" xfId="13759"/>
    <cellStyle name="Vejica 2 3 4 2 2 4 3" xfId="5813"/>
    <cellStyle name="Vejica 2 3 4 2 2 4 3 2" xfId="6547"/>
    <cellStyle name="Vejica 2 3 4 2 2 4 3 2 2" xfId="10834"/>
    <cellStyle name="Vejica 2 3 4 2 2 4 3 2 2 2" xfId="17322"/>
    <cellStyle name="Vejica 2 3 4 2 2 4 3 2 3" xfId="14669"/>
    <cellStyle name="Vejica 2 3 4 2 2 4 3 3" xfId="10111"/>
    <cellStyle name="Vejica 2 3 4 2 2 4 3 3 2" xfId="16607"/>
    <cellStyle name="Vejica 2 3 4 2 2 4 3 4" xfId="13958"/>
    <cellStyle name="Vejica 2 3 4 2 2 4 4" xfId="6247"/>
    <cellStyle name="Vejica 2 3 4 2 2 4 4 2" xfId="10534"/>
    <cellStyle name="Vejica 2 3 4 2 2 4 4 2 2" xfId="17022"/>
    <cellStyle name="Vejica 2 3 4 2 2 4 4 3" xfId="14369"/>
    <cellStyle name="Vejica 2 3 4 2 2 4 5" xfId="6860"/>
    <cellStyle name="Vejica 2 3 4 2 2 4 5 2" xfId="11141"/>
    <cellStyle name="Vejica 2 3 4 2 2 4 5 2 2" xfId="17627"/>
    <cellStyle name="Vejica 2 3 4 2 2 4 5 3" xfId="14974"/>
    <cellStyle name="Vejica 2 3 4 2 2 4 6" xfId="7231"/>
    <cellStyle name="Vejica 2 3 4 2 2 4 6 2" xfId="11505"/>
    <cellStyle name="Vejica 2 3 4 2 2 4 6 2 2" xfId="17984"/>
    <cellStyle name="Vejica 2 3 4 2 2 4 6 3" xfId="15328"/>
    <cellStyle name="Vejica 2 3 4 2 2 4 7" xfId="8254"/>
    <cellStyle name="Vejica 2 3 4 2 2 4 7 2" xfId="15815"/>
    <cellStyle name="Vejica 2 3 4 2 2 4 8" xfId="12880"/>
    <cellStyle name="Vejica 2 3 4 2 2 4 8 2" xfId="18818"/>
    <cellStyle name="Vejica 2 3 4 2 2 4 9" xfId="13658"/>
    <cellStyle name="Vejica 2 3 4 2 2 5" xfId="3949"/>
    <cellStyle name="Vejica 2 3 4 2 2 5 2" xfId="3950"/>
    <cellStyle name="Vejica 2 3 4 2 2 6" xfId="3951"/>
    <cellStyle name="Vejica 2 3 4 2 2 7" xfId="3946"/>
    <cellStyle name="Vejica 2 3 4 2 2 8" xfId="5717"/>
    <cellStyle name="Vejica 2 3 4 2 2 8 2" xfId="6453"/>
    <cellStyle name="Vejica 2 3 4 2 2 8 2 2" xfId="10740"/>
    <cellStyle name="Vejica 2 3 4 2 2 8 2 2 2" xfId="17228"/>
    <cellStyle name="Vejica 2 3 4 2 2 8 2 3" xfId="14575"/>
    <cellStyle name="Vejica 2 3 4 2 2 8 3" xfId="10015"/>
    <cellStyle name="Vejica 2 3 4 2 2 8 3 2" xfId="16512"/>
    <cellStyle name="Vejica 2 3 4 2 2 8 4" xfId="13863"/>
    <cellStyle name="Vejica 2 3 4 2 2 9" xfId="6153"/>
    <cellStyle name="Vejica 2 3 4 2 2 9 2" xfId="10440"/>
    <cellStyle name="Vejica 2 3 4 2 2 9 2 2" xfId="16928"/>
    <cellStyle name="Vejica 2 3 4 2 2 9 3" xfId="14275"/>
    <cellStyle name="Vejica 2 3 4 2 3" xfId="1890"/>
    <cellStyle name="Vejica 2 3 4 2 4" xfId="1891"/>
    <cellStyle name="Vejica 2 3 4 2 4 2" xfId="3952"/>
    <cellStyle name="Vejica 2 3 4 2 5" xfId="1892"/>
    <cellStyle name="Vejica 2 3 4 2 5 2" xfId="3953"/>
    <cellStyle name="Vejica 2 3 4 2 5 2 2" xfId="6032"/>
    <cellStyle name="Vejica 2 3 4 2 5 2 2 2" xfId="6653"/>
    <cellStyle name="Vejica 2 3 4 2 5 2 2 2 2" xfId="10940"/>
    <cellStyle name="Vejica 2 3 4 2 5 2 2 2 2 2" xfId="17428"/>
    <cellStyle name="Vejica 2 3 4 2 5 2 2 2 3" xfId="14775"/>
    <cellStyle name="Vejica 2 3 4 2 5 2 2 3" xfId="10332"/>
    <cellStyle name="Vejica 2 3 4 2 5 2 2 3 2" xfId="16822"/>
    <cellStyle name="Vejica 2 3 4 2 5 2 2 4" xfId="14170"/>
    <cellStyle name="Vejica 2 3 4 2 5 2 3" xfId="5926"/>
    <cellStyle name="Vejica 2 3 4 2 5 2 3 2" xfId="10226"/>
    <cellStyle name="Vejica 2 3 4 2 5 2 3 2 2" xfId="16716"/>
    <cellStyle name="Vejica 2 3 4 2 5 2 3 3" xfId="14064"/>
    <cellStyle name="Vejica 2 3 4 2 5 2 4" xfId="6349"/>
    <cellStyle name="Vejica 2 3 4 2 5 2 4 2" xfId="10636"/>
    <cellStyle name="Vejica 2 3 4 2 5 2 4 2 2" xfId="17124"/>
    <cellStyle name="Vejica 2 3 4 2 5 2 4 3" xfId="14471"/>
    <cellStyle name="Vejica 2 3 4 2 5 2 5" xfId="6963"/>
    <cellStyle name="Vejica 2 3 4 2 5 2 5 2" xfId="11244"/>
    <cellStyle name="Vejica 2 3 4 2 5 2 5 2 2" xfId="17730"/>
    <cellStyle name="Vejica 2 3 4 2 5 2 5 3" xfId="15077"/>
    <cellStyle name="Vejica 2 3 4 2 5 2 6" xfId="7333"/>
    <cellStyle name="Vejica 2 3 4 2 5 2 6 2" xfId="11607"/>
    <cellStyle name="Vejica 2 3 4 2 5 2 6 2 2" xfId="18086"/>
    <cellStyle name="Vejica 2 3 4 2 5 2 6 3" xfId="15430"/>
    <cellStyle name="Vejica 2 3 4 2 5 2 7" xfId="9072"/>
    <cellStyle name="Vejica 2 3 4 2 5 2 7 2" xfId="16145"/>
    <cellStyle name="Vejica 2 3 4 2 5 2 8" xfId="13760"/>
    <cellStyle name="Vejica 2 3 4 2 5 3" xfId="5814"/>
    <cellStyle name="Vejica 2 3 4 2 5 3 2" xfId="6548"/>
    <cellStyle name="Vejica 2 3 4 2 5 3 2 2" xfId="10835"/>
    <cellStyle name="Vejica 2 3 4 2 5 3 2 2 2" xfId="17323"/>
    <cellStyle name="Vejica 2 3 4 2 5 3 2 3" xfId="14670"/>
    <cellStyle name="Vejica 2 3 4 2 5 3 3" xfId="10112"/>
    <cellStyle name="Vejica 2 3 4 2 5 3 3 2" xfId="16608"/>
    <cellStyle name="Vejica 2 3 4 2 5 3 4" xfId="13959"/>
    <cellStyle name="Vejica 2 3 4 2 5 4" xfId="6248"/>
    <cellStyle name="Vejica 2 3 4 2 5 4 2" xfId="10535"/>
    <cellStyle name="Vejica 2 3 4 2 5 4 2 2" xfId="17023"/>
    <cellStyle name="Vejica 2 3 4 2 5 4 3" xfId="14370"/>
    <cellStyle name="Vejica 2 3 4 2 5 5" xfId="6861"/>
    <cellStyle name="Vejica 2 3 4 2 5 5 2" xfId="11142"/>
    <cellStyle name="Vejica 2 3 4 2 5 5 2 2" xfId="17628"/>
    <cellStyle name="Vejica 2 3 4 2 5 5 3" xfId="14975"/>
    <cellStyle name="Vejica 2 3 4 2 5 6" xfId="7232"/>
    <cellStyle name="Vejica 2 3 4 2 5 6 2" xfId="11506"/>
    <cellStyle name="Vejica 2 3 4 2 5 6 2 2" xfId="17985"/>
    <cellStyle name="Vejica 2 3 4 2 5 6 3" xfId="15329"/>
    <cellStyle name="Vejica 2 3 4 2 5 7" xfId="8255"/>
    <cellStyle name="Vejica 2 3 4 2 5 7 2" xfId="15816"/>
    <cellStyle name="Vejica 2 3 4 2 5 8" xfId="12881"/>
    <cellStyle name="Vejica 2 3 4 2 5 8 2" xfId="18819"/>
    <cellStyle name="Vejica 2 3 4 2 5 9" xfId="13659"/>
    <cellStyle name="Vejica 2 3 4 2 6" xfId="3954"/>
    <cellStyle name="Vejica 2 3 4 2 6 2" xfId="3955"/>
    <cellStyle name="Vejica 2 3 4 2 7" xfId="3956"/>
    <cellStyle name="Vejica 2 3 4 2 8" xfId="3945"/>
    <cellStyle name="Vejica 2 3 4 2 9" xfId="5716"/>
    <cellStyle name="Vejica 2 3 4 2 9 2" xfId="6452"/>
    <cellStyle name="Vejica 2 3 4 2 9 2 2" xfId="10739"/>
    <cellStyle name="Vejica 2 3 4 2 9 2 2 2" xfId="17227"/>
    <cellStyle name="Vejica 2 3 4 2 9 2 3" xfId="14574"/>
    <cellStyle name="Vejica 2 3 4 2 9 3" xfId="10014"/>
    <cellStyle name="Vejica 2 3 4 2 9 3 2" xfId="16511"/>
    <cellStyle name="Vejica 2 3 4 2 9 4" xfId="13862"/>
    <cellStyle name="Vejica 2 3 4 3" xfId="614"/>
    <cellStyle name="Vejica 2 3 4 3 10" xfId="6767"/>
    <cellStyle name="Vejica 2 3 4 3 10 2" xfId="11048"/>
    <cellStyle name="Vejica 2 3 4 3 10 2 2" xfId="17534"/>
    <cellStyle name="Vejica 2 3 4 3 10 3" xfId="14881"/>
    <cellStyle name="Vejica 2 3 4 3 11" xfId="7138"/>
    <cellStyle name="Vejica 2 3 4 3 11 2" xfId="11412"/>
    <cellStyle name="Vejica 2 3 4 3 11 2 2" xfId="17891"/>
    <cellStyle name="Vejica 2 3 4 3 11 3" xfId="15235"/>
    <cellStyle name="Vejica 2 3 4 3 12" xfId="7832"/>
    <cellStyle name="Vejica 2 3 4 3 12 2" xfId="15602"/>
    <cellStyle name="Vejica 2 3 4 3 13" xfId="12640"/>
    <cellStyle name="Vejica 2 3 4 3 13 2" xfId="18579"/>
    <cellStyle name="Vejica 2 3 4 3 14" xfId="13558"/>
    <cellStyle name="Vejica 2 3 4 3 2" xfId="1893"/>
    <cellStyle name="Vejica 2 3 4 3 3" xfId="1894"/>
    <cellStyle name="Vejica 2 3 4 3 3 2" xfId="3958"/>
    <cellStyle name="Vejica 2 3 4 3 4" xfId="1895"/>
    <cellStyle name="Vejica 2 3 4 3 4 2" xfId="3959"/>
    <cellStyle name="Vejica 2 3 4 3 4 2 2" xfId="6033"/>
    <cellStyle name="Vejica 2 3 4 3 4 2 2 2" xfId="6654"/>
    <cellStyle name="Vejica 2 3 4 3 4 2 2 2 2" xfId="10941"/>
    <cellStyle name="Vejica 2 3 4 3 4 2 2 2 2 2" xfId="17429"/>
    <cellStyle name="Vejica 2 3 4 3 4 2 2 2 3" xfId="14776"/>
    <cellStyle name="Vejica 2 3 4 3 4 2 2 3" xfId="10333"/>
    <cellStyle name="Vejica 2 3 4 3 4 2 2 3 2" xfId="16823"/>
    <cellStyle name="Vejica 2 3 4 3 4 2 2 4" xfId="14171"/>
    <cellStyle name="Vejica 2 3 4 3 4 2 3" xfId="5927"/>
    <cellStyle name="Vejica 2 3 4 3 4 2 3 2" xfId="10227"/>
    <cellStyle name="Vejica 2 3 4 3 4 2 3 2 2" xfId="16717"/>
    <cellStyle name="Vejica 2 3 4 3 4 2 3 3" xfId="14065"/>
    <cellStyle name="Vejica 2 3 4 3 4 2 4" xfId="6350"/>
    <cellStyle name="Vejica 2 3 4 3 4 2 4 2" xfId="10637"/>
    <cellStyle name="Vejica 2 3 4 3 4 2 4 2 2" xfId="17125"/>
    <cellStyle name="Vejica 2 3 4 3 4 2 4 3" xfId="14472"/>
    <cellStyle name="Vejica 2 3 4 3 4 2 5" xfId="6964"/>
    <cellStyle name="Vejica 2 3 4 3 4 2 5 2" xfId="11245"/>
    <cellStyle name="Vejica 2 3 4 3 4 2 5 2 2" xfId="17731"/>
    <cellStyle name="Vejica 2 3 4 3 4 2 5 3" xfId="15078"/>
    <cellStyle name="Vejica 2 3 4 3 4 2 6" xfId="7334"/>
    <cellStyle name="Vejica 2 3 4 3 4 2 6 2" xfId="11608"/>
    <cellStyle name="Vejica 2 3 4 3 4 2 6 2 2" xfId="18087"/>
    <cellStyle name="Vejica 2 3 4 3 4 2 6 3" xfId="15431"/>
    <cellStyle name="Vejica 2 3 4 3 4 2 7" xfId="9073"/>
    <cellStyle name="Vejica 2 3 4 3 4 2 7 2" xfId="16146"/>
    <cellStyle name="Vejica 2 3 4 3 4 2 8" xfId="13761"/>
    <cellStyle name="Vejica 2 3 4 3 4 3" xfId="5815"/>
    <cellStyle name="Vejica 2 3 4 3 4 3 2" xfId="6549"/>
    <cellStyle name="Vejica 2 3 4 3 4 3 2 2" xfId="10836"/>
    <cellStyle name="Vejica 2 3 4 3 4 3 2 2 2" xfId="17324"/>
    <cellStyle name="Vejica 2 3 4 3 4 3 2 3" xfId="14671"/>
    <cellStyle name="Vejica 2 3 4 3 4 3 3" xfId="10113"/>
    <cellStyle name="Vejica 2 3 4 3 4 3 3 2" xfId="16609"/>
    <cellStyle name="Vejica 2 3 4 3 4 3 4" xfId="13960"/>
    <cellStyle name="Vejica 2 3 4 3 4 4" xfId="6249"/>
    <cellStyle name="Vejica 2 3 4 3 4 4 2" xfId="10536"/>
    <cellStyle name="Vejica 2 3 4 3 4 4 2 2" xfId="17024"/>
    <cellStyle name="Vejica 2 3 4 3 4 4 3" xfId="14371"/>
    <cellStyle name="Vejica 2 3 4 3 4 5" xfId="6862"/>
    <cellStyle name="Vejica 2 3 4 3 4 5 2" xfId="11143"/>
    <cellStyle name="Vejica 2 3 4 3 4 5 2 2" xfId="17629"/>
    <cellStyle name="Vejica 2 3 4 3 4 5 3" xfId="14976"/>
    <cellStyle name="Vejica 2 3 4 3 4 6" xfId="7233"/>
    <cellStyle name="Vejica 2 3 4 3 4 6 2" xfId="11507"/>
    <cellStyle name="Vejica 2 3 4 3 4 6 2 2" xfId="17986"/>
    <cellStyle name="Vejica 2 3 4 3 4 6 3" xfId="15330"/>
    <cellStyle name="Vejica 2 3 4 3 4 7" xfId="8256"/>
    <cellStyle name="Vejica 2 3 4 3 4 7 2" xfId="15817"/>
    <cellStyle name="Vejica 2 3 4 3 4 8" xfId="12882"/>
    <cellStyle name="Vejica 2 3 4 3 4 8 2" xfId="18820"/>
    <cellStyle name="Vejica 2 3 4 3 4 9" xfId="13660"/>
    <cellStyle name="Vejica 2 3 4 3 5" xfId="3960"/>
    <cellStyle name="Vejica 2 3 4 3 5 2" xfId="3961"/>
    <cellStyle name="Vejica 2 3 4 3 6" xfId="3962"/>
    <cellStyle name="Vejica 2 3 4 3 7" xfId="3957"/>
    <cellStyle name="Vejica 2 3 4 3 8" xfId="5718"/>
    <cellStyle name="Vejica 2 3 4 3 8 2" xfId="6454"/>
    <cellStyle name="Vejica 2 3 4 3 8 2 2" xfId="10741"/>
    <cellStyle name="Vejica 2 3 4 3 8 2 2 2" xfId="17229"/>
    <cellStyle name="Vejica 2 3 4 3 8 2 3" xfId="14576"/>
    <cellStyle name="Vejica 2 3 4 3 8 3" xfId="10016"/>
    <cellStyle name="Vejica 2 3 4 3 8 3 2" xfId="16513"/>
    <cellStyle name="Vejica 2 3 4 3 8 4" xfId="13864"/>
    <cellStyle name="Vejica 2 3 4 3 9" xfId="6154"/>
    <cellStyle name="Vejica 2 3 4 3 9 2" xfId="10441"/>
    <cellStyle name="Vejica 2 3 4 3 9 2 2" xfId="16929"/>
    <cellStyle name="Vejica 2 3 4 3 9 3" xfId="14276"/>
    <cellStyle name="Vejica 2 3 4 4" xfId="1896"/>
    <cellStyle name="Vejica 2 3 4 5" xfId="1897"/>
    <cellStyle name="Vejica 2 3 4 5 2" xfId="3963"/>
    <cellStyle name="Vejica 2 3 4 6" xfId="1898"/>
    <cellStyle name="Vejica 2 3 4 6 2" xfId="3964"/>
    <cellStyle name="Vejica 2 3 4 6 2 2" xfId="6034"/>
    <cellStyle name="Vejica 2 3 4 6 2 2 2" xfId="6655"/>
    <cellStyle name="Vejica 2 3 4 6 2 2 2 2" xfId="10942"/>
    <cellStyle name="Vejica 2 3 4 6 2 2 2 2 2" xfId="17430"/>
    <cellStyle name="Vejica 2 3 4 6 2 2 2 3" xfId="14777"/>
    <cellStyle name="Vejica 2 3 4 6 2 2 3" xfId="10334"/>
    <cellStyle name="Vejica 2 3 4 6 2 2 3 2" xfId="16824"/>
    <cellStyle name="Vejica 2 3 4 6 2 2 4" xfId="14172"/>
    <cellStyle name="Vejica 2 3 4 6 2 3" xfId="5928"/>
    <cellStyle name="Vejica 2 3 4 6 2 3 2" xfId="10228"/>
    <cellStyle name="Vejica 2 3 4 6 2 3 2 2" xfId="16718"/>
    <cellStyle name="Vejica 2 3 4 6 2 3 3" xfId="14066"/>
    <cellStyle name="Vejica 2 3 4 6 2 4" xfId="6351"/>
    <cellStyle name="Vejica 2 3 4 6 2 4 2" xfId="10638"/>
    <cellStyle name="Vejica 2 3 4 6 2 4 2 2" xfId="17126"/>
    <cellStyle name="Vejica 2 3 4 6 2 4 3" xfId="14473"/>
    <cellStyle name="Vejica 2 3 4 6 2 5" xfId="6965"/>
    <cellStyle name="Vejica 2 3 4 6 2 5 2" xfId="11246"/>
    <cellStyle name="Vejica 2 3 4 6 2 5 2 2" xfId="17732"/>
    <cellStyle name="Vejica 2 3 4 6 2 5 3" xfId="15079"/>
    <cellStyle name="Vejica 2 3 4 6 2 6" xfId="7335"/>
    <cellStyle name="Vejica 2 3 4 6 2 6 2" xfId="11609"/>
    <cellStyle name="Vejica 2 3 4 6 2 6 2 2" xfId="18088"/>
    <cellStyle name="Vejica 2 3 4 6 2 6 3" xfId="15432"/>
    <cellStyle name="Vejica 2 3 4 6 2 7" xfId="9074"/>
    <cellStyle name="Vejica 2 3 4 6 2 7 2" xfId="16147"/>
    <cellStyle name="Vejica 2 3 4 6 2 8" xfId="13762"/>
    <cellStyle name="Vejica 2 3 4 6 3" xfId="5816"/>
    <cellStyle name="Vejica 2 3 4 6 3 2" xfId="6550"/>
    <cellStyle name="Vejica 2 3 4 6 3 2 2" xfId="10837"/>
    <cellStyle name="Vejica 2 3 4 6 3 2 2 2" xfId="17325"/>
    <cellStyle name="Vejica 2 3 4 6 3 2 3" xfId="14672"/>
    <cellStyle name="Vejica 2 3 4 6 3 3" xfId="10114"/>
    <cellStyle name="Vejica 2 3 4 6 3 3 2" xfId="16610"/>
    <cellStyle name="Vejica 2 3 4 6 3 4" xfId="13961"/>
    <cellStyle name="Vejica 2 3 4 6 4" xfId="6250"/>
    <cellStyle name="Vejica 2 3 4 6 4 2" xfId="10537"/>
    <cellStyle name="Vejica 2 3 4 6 4 2 2" xfId="17025"/>
    <cellStyle name="Vejica 2 3 4 6 4 3" xfId="14372"/>
    <cellStyle name="Vejica 2 3 4 6 5" xfId="6863"/>
    <cellStyle name="Vejica 2 3 4 6 5 2" xfId="11144"/>
    <cellStyle name="Vejica 2 3 4 6 5 2 2" xfId="17630"/>
    <cellStyle name="Vejica 2 3 4 6 5 3" xfId="14977"/>
    <cellStyle name="Vejica 2 3 4 6 6" xfId="7234"/>
    <cellStyle name="Vejica 2 3 4 6 6 2" xfId="11508"/>
    <cellStyle name="Vejica 2 3 4 6 6 2 2" xfId="17987"/>
    <cellStyle name="Vejica 2 3 4 6 6 3" xfId="15331"/>
    <cellStyle name="Vejica 2 3 4 6 7" xfId="8257"/>
    <cellStyle name="Vejica 2 3 4 6 7 2" xfId="15818"/>
    <cellStyle name="Vejica 2 3 4 6 8" xfId="12883"/>
    <cellStyle name="Vejica 2 3 4 6 8 2" xfId="18821"/>
    <cellStyle name="Vejica 2 3 4 6 9" xfId="13661"/>
    <cellStyle name="Vejica 2 3 4 7" xfId="3965"/>
    <cellStyle name="Vejica 2 3 4 7 2" xfId="3966"/>
    <cellStyle name="Vejica 2 3 4 8" xfId="3967"/>
    <cellStyle name="Vejica 2 3 4 9" xfId="3944"/>
    <cellStyle name="Vejica 2 3 5" xfId="615"/>
    <cellStyle name="Vejica 2 3 5 10" xfId="6155"/>
    <cellStyle name="Vejica 2 3 5 10 2" xfId="10442"/>
    <cellStyle name="Vejica 2 3 5 10 2 2" xfId="16930"/>
    <cellStyle name="Vejica 2 3 5 10 3" xfId="14277"/>
    <cellStyle name="Vejica 2 3 5 11" xfId="6768"/>
    <cellStyle name="Vejica 2 3 5 11 2" xfId="11049"/>
    <cellStyle name="Vejica 2 3 5 11 2 2" xfId="17535"/>
    <cellStyle name="Vejica 2 3 5 11 3" xfId="14882"/>
    <cellStyle name="Vejica 2 3 5 12" xfId="7072"/>
    <cellStyle name="Vejica 2 3 5 12 2" xfId="11346"/>
    <cellStyle name="Vejica 2 3 5 12 2 2" xfId="17825"/>
    <cellStyle name="Vejica 2 3 5 12 3" xfId="15169"/>
    <cellStyle name="Vejica 2 3 5 13" xfId="7139"/>
    <cellStyle name="Vejica 2 3 5 13 2" xfId="11413"/>
    <cellStyle name="Vejica 2 3 5 13 2 2" xfId="17892"/>
    <cellStyle name="Vejica 2 3 5 13 3" xfId="15236"/>
    <cellStyle name="Vejica 2 3 5 14" xfId="7833"/>
    <cellStyle name="Vejica 2 3 5 14 2" xfId="15603"/>
    <cellStyle name="Vejica 2 3 5 15" xfId="12641"/>
    <cellStyle name="Vejica 2 3 5 15 2" xfId="18580"/>
    <cellStyle name="Vejica 2 3 5 16" xfId="13559"/>
    <cellStyle name="Vejica 2 3 5 2" xfId="616"/>
    <cellStyle name="Vejica 2 3 5 2 10" xfId="6769"/>
    <cellStyle name="Vejica 2 3 5 2 10 2" xfId="11050"/>
    <cellStyle name="Vejica 2 3 5 2 10 2 2" xfId="17536"/>
    <cellStyle name="Vejica 2 3 5 2 10 3" xfId="14883"/>
    <cellStyle name="Vejica 2 3 5 2 11" xfId="7140"/>
    <cellStyle name="Vejica 2 3 5 2 11 2" xfId="11414"/>
    <cellStyle name="Vejica 2 3 5 2 11 2 2" xfId="17893"/>
    <cellStyle name="Vejica 2 3 5 2 11 3" xfId="15237"/>
    <cellStyle name="Vejica 2 3 5 2 12" xfId="7834"/>
    <cellStyle name="Vejica 2 3 5 2 12 2" xfId="15604"/>
    <cellStyle name="Vejica 2 3 5 2 13" xfId="12642"/>
    <cellStyle name="Vejica 2 3 5 2 13 2" xfId="18581"/>
    <cellStyle name="Vejica 2 3 5 2 14" xfId="13560"/>
    <cellStyle name="Vejica 2 3 5 2 2" xfId="1899"/>
    <cellStyle name="Vejica 2 3 5 2 3" xfId="1900"/>
    <cellStyle name="Vejica 2 3 5 2 3 2" xfId="3970"/>
    <cellStyle name="Vejica 2 3 5 2 4" xfId="1901"/>
    <cellStyle name="Vejica 2 3 5 2 4 2" xfId="3971"/>
    <cellStyle name="Vejica 2 3 5 2 4 2 2" xfId="6035"/>
    <cellStyle name="Vejica 2 3 5 2 4 2 2 2" xfId="6656"/>
    <cellStyle name="Vejica 2 3 5 2 4 2 2 2 2" xfId="10943"/>
    <cellStyle name="Vejica 2 3 5 2 4 2 2 2 2 2" xfId="17431"/>
    <cellStyle name="Vejica 2 3 5 2 4 2 2 2 3" xfId="14778"/>
    <cellStyle name="Vejica 2 3 5 2 4 2 2 3" xfId="10335"/>
    <cellStyle name="Vejica 2 3 5 2 4 2 2 3 2" xfId="16825"/>
    <cellStyle name="Vejica 2 3 5 2 4 2 2 4" xfId="14173"/>
    <cellStyle name="Vejica 2 3 5 2 4 2 3" xfId="5929"/>
    <cellStyle name="Vejica 2 3 5 2 4 2 3 2" xfId="10229"/>
    <cellStyle name="Vejica 2 3 5 2 4 2 3 2 2" xfId="16719"/>
    <cellStyle name="Vejica 2 3 5 2 4 2 3 3" xfId="14067"/>
    <cellStyle name="Vejica 2 3 5 2 4 2 4" xfId="6352"/>
    <cellStyle name="Vejica 2 3 5 2 4 2 4 2" xfId="10639"/>
    <cellStyle name="Vejica 2 3 5 2 4 2 4 2 2" xfId="17127"/>
    <cellStyle name="Vejica 2 3 5 2 4 2 4 3" xfId="14474"/>
    <cellStyle name="Vejica 2 3 5 2 4 2 5" xfId="6966"/>
    <cellStyle name="Vejica 2 3 5 2 4 2 5 2" xfId="11247"/>
    <cellStyle name="Vejica 2 3 5 2 4 2 5 2 2" xfId="17733"/>
    <cellStyle name="Vejica 2 3 5 2 4 2 5 3" xfId="15080"/>
    <cellStyle name="Vejica 2 3 5 2 4 2 6" xfId="7336"/>
    <cellStyle name="Vejica 2 3 5 2 4 2 6 2" xfId="11610"/>
    <cellStyle name="Vejica 2 3 5 2 4 2 6 2 2" xfId="18089"/>
    <cellStyle name="Vejica 2 3 5 2 4 2 6 3" xfId="15433"/>
    <cellStyle name="Vejica 2 3 5 2 4 2 7" xfId="9075"/>
    <cellStyle name="Vejica 2 3 5 2 4 2 7 2" xfId="16148"/>
    <cellStyle name="Vejica 2 3 5 2 4 2 8" xfId="13763"/>
    <cellStyle name="Vejica 2 3 5 2 4 3" xfId="5817"/>
    <cellStyle name="Vejica 2 3 5 2 4 3 2" xfId="6551"/>
    <cellStyle name="Vejica 2 3 5 2 4 3 2 2" xfId="10838"/>
    <cellStyle name="Vejica 2 3 5 2 4 3 2 2 2" xfId="17326"/>
    <cellStyle name="Vejica 2 3 5 2 4 3 2 3" xfId="14673"/>
    <cellStyle name="Vejica 2 3 5 2 4 3 3" xfId="10115"/>
    <cellStyle name="Vejica 2 3 5 2 4 3 3 2" xfId="16611"/>
    <cellStyle name="Vejica 2 3 5 2 4 3 4" xfId="13962"/>
    <cellStyle name="Vejica 2 3 5 2 4 4" xfId="6251"/>
    <cellStyle name="Vejica 2 3 5 2 4 4 2" xfId="10538"/>
    <cellStyle name="Vejica 2 3 5 2 4 4 2 2" xfId="17026"/>
    <cellStyle name="Vejica 2 3 5 2 4 4 3" xfId="14373"/>
    <cellStyle name="Vejica 2 3 5 2 4 5" xfId="6864"/>
    <cellStyle name="Vejica 2 3 5 2 4 5 2" xfId="11145"/>
    <cellStyle name="Vejica 2 3 5 2 4 5 2 2" xfId="17631"/>
    <cellStyle name="Vejica 2 3 5 2 4 5 3" xfId="14978"/>
    <cellStyle name="Vejica 2 3 5 2 4 6" xfId="7235"/>
    <cellStyle name="Vejica 2 3 5 2 4 6 2" xfId="11509"/>
    <cellStyle name="Vejica 2 3 5 2 4 6 2 2" xfId="17988"/>
    <cellStyle name="Vejica 2 3 5 2 4 6 3" xfId="15332"/>
    <cellStyle name="Vejica 2 3 5 2 4 7" xfId="8258"/>
    <cellStyle name="Vejica 2 3 5 2 4 7 2" xfId="15819"/>
    <cellStyle name="Vejica 2 3 5 2 4 8" xfId="12884"/>
    <cellStyle name="Vejica 2 3 5 2 4 8 2" xfId="18822"/>
    <cellStyle name="Vejica 2 3 5 2 4 9" xfId="13662"/>
    <cellStyle name="Vejica 2 3 5 2 5" xfId="3972"/>
    <cellStyle name="Vejica 2 3 5 2 5 2" xfId="3973"/>
    <cellStyle name="Vejica 2 3 5 2 6" xfId="3974"/>
    <cellStyle name="Vejica 2 3 5 2 7" xfId="3969"/>
    <cellStyle name="Vejica 2 3 5 2 8" xfId="5720"/>
    <cellStyle name="Vejica 2 3 5 2 8 2" xfId="6456"/>
    <cellStyle name="Vejica 2 3 5 2 8 2 2" xfId="10743"/>
    <cellStyle name="Vejica 2 3 5 2 8 2 2 2" xfId="17231"/>
    <cellStyle name="Vejica 2 3 5 2 8 2 3" xfId="14578"/>
    <cellStyle name="Vejica 2 3 5 2 8 3" xfId="10018"/>
    <cellStyle name="Vejica 2 3 5 2 8 3 2" xfId="16515"/>
    <cellStyle name="Vejica 2 3 5 2 8 4" xfId="13866"/>
    <cellStyle name="Vejica 2 3 5 2 9" xfId="6156"/>
    <cellStyle name="Vejica 2 3 5 2 9 2" xfId="10443"/>
    <cellStyle name="Vejica 2 3 5 2 9 2 2" xfId="16931"/>
    <cellStyle name="Vejica 2 3 5 2 9 3" xfId="14278"/>
    <cellStyle name="Vejica 2 3 5 3" xfId="1902"/>
    <cellStyle name="Vejica 2 3 5 4" xfId="1903"/>
    <cellStyle name="Vejica 2 3 5 4 2" xfId="3975"/>
    <cellStyle name="Vejica 2 3 5 5" xfId="1904"/>
    <cellStyle name="Vejica 2 3 5 5 2" xfId="3976"/>
    <cellStyle name="Vejica 2 3 5 5 2 2" xfId="6036"/>
    <cellStyle name="Vejica 2 3 5 5 2 2 2" xfId="6657"/>
    <cellStyle name="Vejica 2 3 5 5 2 2 2 2" xfId="10944"/>
    <cellStyle name="Vejica 2 3 5 5 2 2 2 2 2" xfId="17432"/>
    <cellStyle name="Vejica 2 3 5 5 2 2 2 3" xfId="14779"/>
    <cellStyle name="Vejica 2 3 5 5 2 2 3" xfId="10336"/>
    <cellStyle name="Vejica 2 3 5 5 2 2 3 2" xfId="16826"/>
    <cellStyle name="Vejica 2 3 5 5 2 2 4" xfId="14174"/>
    <cellStyle name="Vejica 2 3 5 5 2 3" xfId="5930"/>
    <cellStyle name="Vejica 2 3 5 5 2 3 2" xfId="10230"/>
    <cellStyle name="Vejica 2 3 5 5 2 3 2 2" xfId="16720"/>
    <cellStyle name="Vejica 2 3 5 5 2 3 3" xfId="14068"/>
    <cellStyle name="Vejica 2 3 5 5 2 4" xfId="6353"/>
    <cellStyle name="Vejica 2 3 5 5 2 4 2" xfId="10640"/>
    <cellStyle name="Vejica 2 3 5 5 2 4 2 2" xfId="17128"/>
    <cellStyle name="Vejica 2 3 5 5 2 4 3" xfId="14475"/>
    <cellStyle name="Vejica 2 3 5 5 2 5" xfId="6967"/>
    <cellStyle name="Vejica 2 3 5 5 2 5 2" xfId="11248"/>
    <cellStyle name="Vejica 2 3 5 5 2 5 2 2" xfId="17734"/>
    <cellStyle name="Vejica 2 3 5 5 2 5 3" xfId="15081"/>
    <cellStyle name="Vejica 2 3 5 5 2 6" xfId="7337"/>
    <cellStyle name="Vejica 2 3 5 5 2 6 2" xfId="11611"/>
    <cellStyle name="Vejica 2 3 5 5 2 6 2 2" xfId="18090"/>
    <cellStyle name="Vejica 2 3 5 5 2 6 3" xfId="15434"/>
    <cellStyle name="Vejica 2 3 5 5 2 7" xfId="9076"/>
    <cellStyle name="Vejica 2 3 5 5 2 7 2" xfId="16149"/>
    <cellStyle name="Vejica 2 3 5 5 2 8" xfId="13764"/>
    <cellStyle name="Vejica 2 3 5 5 3" xfId="5818"/>
    <cellStyle name="Vejica 2 3 5 5 3 2" xfId="6552"/>
    <cellStyle name="Vejica 2 3 5 5 3 2 2" xfId="10839"/>
    <cellStyle name="Vejica 2 3 5 5 3 2 2 2" xfId="17327"/>
    <cellStyle name="Vejica 2 3 5 5 3 2 3" xfId="14674"/>
    <cellStyle name="Vejica 2 3 5 5 3 3" xfId="10116"/>
    <cellStyle name="Vejica 2 3 5 5 3 3 2" xfId="16612"/>
    <cellStyle name="Vejica 2 3 5 5 3 4" xfId="13963"/>
    <cellStyle name="Vejica 2 3 5 5 4" xfId="6252"/>
    <cellStyle name="Vejica 2 3 5 5 4 2" xfId="10539"/>
    <cellStyle name="Vejica 2 3 5 5 4 2 2" xfId="17027"/>
    <cellStyle name="Vejica 2 3 5 5 4 3" xfId="14374"/>
    <cellStyle name="Vejica 2 3 5 5 5" xfId="6865"/>
    <cellStyle name="Vejica 2 3 5 5 5 2" xfId="11146"/>
    <cellStyle name="Vejica 2 3 5 5 5 2 2" xfId="17632"/>
    <cellStyle name="Vejica 2 3 5 5 5 3" xfId="14979"/>
    <cellStyle name="Vejica 2 3 5 5 6" xfId="7236"/>
    <cellStyle name="Vejica 2 3 5 5 6 2" xfId="11510"/>
    <cellStyle name="Vejica 2 3 5 5 6 2 2" xfId="17989"/>
    <cellStyle name="Vejica 2 3 5 5 6 3" xfId="15333"/>
    <cellStyle name="Vejica 2 3 5 5 7" xfId="8259"/>
    <cellStyle name="Vejica 2 3 5 5 7 2" xfId="15820"/>
    <cellStyle name="Vejica 2 3 5 5 8" xfId="12885"/>
    <cellStyle name="Vejica 2 3 5 5 8 2" xfId="18823"/>
    <cellStyle name="Vejica 2 3 5 5 9" xfId="13663"/>
    <cellStyle name="Vejica 2 3 5 6" xfId="3977"/>
    <cellStyle name="Vejica 2 3 5 6 2" xfId="3978"/>
    <cellStyle name="Vejica 2 3 5 7" xfId="3979"/>
    <cellStyle name="Vejica 2 3 5 8" xfId="3968"/>
    <cellStyle name="Vejica 2 3 5 9" xfId="5719"/>
    <cellStyle name="Vejica 2 3 5 9 2" xfId="6455"/>
    <cellStyle name="Vejica 2 3 5 9 2 2" xfId="10742"/>
    <cellStyle name="Vejica 2 3 5 9 2 2 2" xfId="17230"/>
    <cellStyle name="Vejica 2 3 5 9 2 3" xfId="14577"/>
    <cellStyle name="Vejica 2 3 5 9 3" xfId="10017"/>
    <cellStyle name="Vejica 2 3 5 9 3 2" xfId="16514"/>
    <cellStyle name="Vejica 2 3 5 9 4" xfId="13865"/>
    <cellStyle name="Vejica 2 3 6" xfId="617"/>
    <cellStyle name="Vejica 2 3 6 10" xfId="6770"/>
    <cellStyle name="Vejica 2 3 6 10 2" xfId="11051"/>
    <cellStyle name="Vejica 2 3 6 10 2 2" xfId="17537"/>
    <cellStyle name="Vejica 2 3 6 10 3" xfId="14884"/>
    <cellStyle name="Vejica 2 3 6 11" xfId="7141"/>
    <cellStyle name="Vejica 2 3 6 11 2" xfId="11415"/>
    <cellStyle name="Vejica 2 3 6 11 2 2" xfId="17894"/>
    <cellStyle name="Vejica 2 3 6 11 3" xfId="15238"/>
    <cellStyle name="Vejica 2 3 6 12" xfId="7835"/>
    <cellStyle name="Vejica 2 3 6 12 2" xfId="15605"/>
    <cellStyle name="Vejica 2 3 6 13" xfId="12643"/>
    <cellStyle name="Vejica 2 3 6 13 2" xfId="18582"/>
    <cellStyle name="Vejica 2 3 6 14" xfId="13561"/>
    <cellStyle name="Vejica 2 3 6 2" xfId="1905"/>
    <cellStyle name="Vejica 2 3 6 3" xfId="1906"/>
    <cellStyle name="Vejica 2 3 6 3 2" xfId="3981"/>
    <cellStyle name="Vejica 2 3 6 4" xfId="1907"/>
    <cellStyle name="Vejica 2 3 6 4 2" xfId="3982"/>
    <cellStyle name="Vejica 2 3 6 4 2 2" xfId="6037"/>
    <cellStyle name="Vejica 2 3 6 4 2 2 2" xfId="6658"/>
    <cellStyle name="Vejica 2 3 6 4 2 2 2 2" xfId="10945"/>
    <cellStyle name="Vejica 2 3 6 4 2 2 2 2 2" xfId="17433"/>
    <cellStyle name="Vejica 2 3 6 4 2 2 2 3" xfId="14780"/>
    <cellStyle name="Vejica 2 3 6 4 2 2 3" xfId="10337"/>
    <cellStyle name="Vejica 2 3 6 4 2 2 3 2" xfId="16827"/>
    <cellStyle name="Vejica 2 3 6 4 2 2 4" xfId="14175"/>
    <cellStyle name="Vejica 2 3 6 4 2 3" xfId="5931"/>
    <cellStyle name="Vejica 2 3 6 4 2 3 2" xfId="10231"/>
    <cellStyle name="Vejica 2 3 6 4 2 3 2 2" xfId="16721"/>
    <cellStyle name="Vejica 2 3 6 4 2 3 3" xfId="14069"/>
    <cellStyle name="Vejica 2 3 6 4 2 4" xfId="6354"/>
    <cellStyle name="Vejica 2 3 6 4 2 4 2" xfId="10641"/>
    <cellStyle name="Vejica 2 3 6 4 2 4 2 2" xfId="17129"/>
    <cellStyle name="Vejica 2 3 6 4 2 4 3" xfId="14476"/>
    <cellStyle name="Vejica 2 3 6 4 2 5" xfId="6968"/>
    <cellStyle name="Vejica 2 3 6 4 2 5 2" xfId="11249"/>
    <cellStyle name="Vejica 2 3 6 4 2 5 2 2" xfId="17735"/>
    <cellStyle name="Vejica 2 3 6 4 2 5 3" xfId="15082"/>
    <cellStyle name="Vejica 2 3 6 4 2 6" xfId="7338"/>
    <cellStyle name="Vejica 2 3 6 4 2 6 2" xfId="11612"/>
    <cellStyle name="Vejica 2 3 6 4 2 6 2 2" xfId="18091"/>
    <cellStyle name="Vejica 2 3 6 4 2 6 3" xfId="15435"/>
    <cellStyle name="Vejica 2 3 6 4 2 7" xfId="9077"/>
    <cellStyle name="Vejica 2 3 6 4 2 7 2" xfId="16150"/>
    <cellStyle name="Vejica 2 3 6 4 2 8" xfId="13765"/>
    <cellStyle name="Vejica 2 3 6 4 3" xfId="5819"/>
    <cellStyle name="Vejica 2 3 6 4 3 2" xfId="6553"/>
    <cellStyle name="Vejica 2 3 6 4 3 2 2" xfId="10840"/>
    <cellStyle name="Vejica 2 3 6 4 3 2 2 2" xfId="17328"/>
    <cellStyle name="Vejica 2 3 6 4 3 2 3" xfId="14675"/>
    <cellStyle name="Vejica 2 3 6 4 3 3" xfId="10117"/>
    <cellStyle name="Vejica 2 3 6 4 3 3 2" xfId="16613"/>
    <cellStyle name="Vejica 2 3 6 4 3 4" xfId="13964"/>
    <cellStyle name="Vejica 2 3 6 4 4" xfId="6253"/>
    <cellStyle name="Vejica 2 3 6 4 4 2" xfId="10540"/>
    <cellStyle name="Vejica 2 3 6 4 4 2 2" xfId="17028"/>
    <cellStyle name="Vejica 2 3 6 4 4 3" xfId="14375"/>
    <cellStyle name="Vejica 2 3 6 4 5" xfId="6866"/>
    <cellStyle name="Vejica 2 3 6 4 5 2" xfId="11147"/>
    <cellStyle name="Vejica 2 3 6 4 5 2 2" xfId="17633"/>
    <cellStyle name="Vejica 2 3 6 4 5 3" xfId="14980"/>
    <cellStyle name="Vejica 2 3 6 4 6" xfId="7237"/>
    <cellStyle name="Vejica 2 3 6 4 6 2" xfId="11511"/>
    <cellStyle name="Vejica 2 3 6 4 6 2 2" xfId="17990"/>
    <cellStyle name="Vejica 2 3 6 4 6 3" xfId="15334"/>
    <cellStyle name="Vejica 2 3 6 4 7" xfId="8260"/>
    <cellStyle name="Vejica 2 3 6 4 7 2" xfId="15821"/>
    <cellStyle name="Vejica 2 3 6 4 8" xfId="12886"/>
    <cellStyle name="Vejica 2 3 6 4 8 2" xfId="18824"/>
    <cellStyle name="Vejica 2 3 6 4 9" xfId="13664"/>
    <cellStyle name="Vejica 2 3 6 5" xfId="3983"/>
    <cellStyle name="Vejica 2 3 6 5 2" xfId="3984"/>
    <cellStyle name="Vejica 2 3 6 6" xfId="3985"/>
    <cellStyle name="Vejica 2 3 6 7" xfId="3980"/>
    <cellStyle name="Vejica 2 3 6 8" xfId="5721"/>
    <cellStyle name="Vejica 2 3 6 8 2" xfId="6457"/>
    <cellStyle name="Vejica 2 3 6 8 2 2" xfId="10744"/>
    <cellStyle name="Vejica 2 3 6 8 2 2 2" xfId="17232"/>
    <cellStyle name="Vejica 2 3 6 8 2 3" xfId="14579"/>
    <cellStyle name="Vejica 2 3 6 8 3" xfId="10019"/>
    <cellStyle name="Vejica 2 3 6 8 3 2" xfId="16516"/>
    <cellStyle name="Vejica 2 3 6 8 4" xfId="13867"/>
    <cellStyle name="Vejica 2 3 6 9" xfId="6157"/>
    <cellStyle name="Vejica 2 3 6 9 2" xfId="10444"/>
    <cellStyle name="Vejica 2 3 6 9 2 2" xfId="16932"/>
    <cellStyle name="Vejica 2 3 6 9 3" xfId="14279"/>
    <cellStyle name="Vejica 2 3 7" xfId="1908"/>
    <cellStyle name="Vejica 2 3 8" xfId="1909"/>
    <cellStyle name="Vejica 2 3 8 2" xfId="3986"/>
    <cellStyle name="Vejica 2 3 9" xfId="1910"/>
    <cellStyle name="Vejica 2 3 9 2" xfId="3987"/>
    <cellStyle name="Vejica 2 3 9 2 2" xfId="6038"/>
    <cellStyle name="Vejica 2 3 9 2 2 2" xfId="6659"/>
    <cellStyle name="Vejica 2 3 9 2 2 2 2" xfId="10946"/>
    <cellStyle name="Vejica 2 3 9 2 2 2 2 2" xfId="17434"/>
    <cellStyle name="Vejica 2 3 9 2 2 2 3" xfId="14781"/>
    <cellStyle name="Vejica 2 3 9 2 2 3" xfId="10338"/>
    <cellStyle name="Vejica 2 3 9 2 2 3 2" xfId="16828"/>
    <cellStyle name="Vejica 2 3 9 2 2 4" xfId="14176"/>
    <cellStyle name="Vejica 2 3 9 2 3" xfId="5932"/>
    <cellStyle name="Vejica 2 3 9 2 3 2" xfId="10232"/>
    <cellStyle name="Vejica 2 3 9 2 3 2 2" xfId="16722"/>
    <cellStyle name="Vejica 2 3 9 2 3 3" xfId="14070"/>
    <cellStyle name="Vejica 2 3 9 2 4" xfId="6355"/>
    <cellStyle name="Vejica 2 3 9 2 4 2" xfId="10642"/>
    <cellStyle name="Vejica 2 3 9 2 4 2 2" xfId="17130"/>
    <cellStyle name="Vejica 2 3 9 2 4 3" xfId="14477"/>
    <cellStyle name="Vejica 2 3 9 2 5" xfId="6969"/>
    <cellStyle name="Vejica 2 3 9 2 5 2" xfId="11250"/>
    <cellStyle name="Vejica 2 3 9 2 5 2 2" xfId="17736"/>
    <cellStyle name="Vejica 2 3 9 2 5 3" xfId="15083"/>
    <cellStyle name="Vejica 2 3 9 2 6" xfId="7339"/>
    <cellStyle name="Vejica 2 3 9 2 6 2" xfId="11613"/>
    <cellStyle name="Vejica 2 3 9 2 6 2 2" xfId="18092"/>
    <cellStyle name="Vejica 2 3 9 2 6 3" xfId="15436"/>
    <cellStyle name="Vejica 2 3 9 2 7" xfId="9078"/>
    <cellStyle name="Vejica 2 3 9 2 7 2" xfId="16151"/>
    <cellStyle name="Vejica 2 3 9 2 8" xfId="13766"/>
    <cellStyle name="Vejica 2 3 9 3" xfId="5820"/>
    <cellStyle name="Vejica 2 3 9 3 2" xfId="6554"/>
    <cellStyle name="Vejica 2 3 9 3 2 2" xfId="10841"/>
    <cellStyle name="Vejica 2 3 9 3 2 2 2" xfId="17329"/>
    <cellStyle name="Vejica 2 3 9 3 2 3" xfId="14676"/>
    <cellStyle name="Vejica 2 3 9 3 3" xfId="10118"/>
    <cellStyle name="Vejica 2 3 9 3 3 2" xfId="16614"/>
    <cellStyle name="Vejica 2 3 9 3 4" xfId="13965"/>
    <cellStyle name="Vejica 2 3 9 4" xfId="6254"/>
    <cellStyle name="Vejica 2 3 9 4 2" xfId="10541"/>
    <cellStyle name="Vejica 2 3 9 4 2 2" xfId="17029"/>
    <cellStyle name="Vejica 2 3 9 4 3" xfId="14376"/>
    <cellStyle name="Vejica 2 3 9 5" xfId="6867"/>
    <cellStyle name="Vejica 2 3 9 5 2" xfId="11148"/>
    <cellStyle name="Vejica 2 3 9 5 2 2" xfId="17634"/>
    <cellStyle name="Vejica 2 3 9 5 3" xfId="14981"/>
    <cellStyle name="Vejica 2 3 9 6" xfId="7238"/>
    <cellStyle name="Vejica 2 3 9 6 2" xfId="11512"/>
    <cellStyle name="Vejica 2 3 9 6 2 2" xfId="17991"/>
    <cellStyle name="Vejica 2 3 9 6 3" xfId="15335"/>
    <cellStyle name="Vejica 2 3 9 7" xfId="8261"/>
    <cellStyle name="Vejica 2 3 9 7 2" xfId="15822"/>
    <cellStyle name="Vejica 2 3 9 8" xfId="12887"/>
    <cellStyle name="Vejica 2 3 9 8 2" xfId="18825"/>
    <cellStyle name="Vejica 2 3 9 9" xfId="13665"/>
    <cellStyle name="Vejica 2 30" xfId="12613"/>
    <cellStyle name="Vejica 2 30 2" xfId="18552"/>
    <cellStyle name="Vejica 2 31" xfId="13010"/>
    <cellStyle name="Vejica 2 31 2" xfId="18948"/>
    <cellStyle name="Vejica 2 32" xfId="13531"/>
    <cellStyle name="Vejica 2 4" xfId="618"/>
    <cellStyle name="Vejica 2 4 10" xfId="3989"/>
    <cellStyle name="Vejica 2 4 11" xfId="3988"/>
    <cellStyle name="Vejica 2 4 12" xfId="5722"/>
    <cellStyle name="Vejica 2 4 12 2" xfId="6458"/>
    <cellStyle name="Vejica 2 4 12 2 2" xfId="10745"/>
    <cellStyle name="Vejica 2 4 12 2 2 2" xfId="17233"/>
    <cellStyle name="Vejica 2 4 12 2 3" xfId="14580"/>
    <cellStyle name="Vejica 2 4 12 3" xfId="10020"/>
    <cellStyle name="Vejica 2 4 12 3 2" xfId="16517"/>
    <cellStyle name="Vejica 2 4 12 4" xfId="13868"/>
    <cellStyle name="Vejica 2 4 13" xfId="6158"/>
    <cellStyle name="Vejica 2 4 13 2" xfId="10445"/>
    <cellStyle name="Vejica 2 4 13 2 2" xfId="16933"/>
    <cellStyle name="Vejica 2 4 13 3" xfId="14280"/>
    <cellStyle name="Vejica 2 4 14" xfId="6771"/>
    <cellStyle name="Vejica 2 4 14 2" xfId="11052"/>
    <cellStyle name="Vejica 2 4 14 2 2" xfId="17538"/>
    <cellStyle name="Vejica 2 4 14 3" xfId="14885"/>
    <cellStyle name="Vejica 2 4 15" xfId="7073"/>
    <cellStyle name="Vejica 2 4 15 2" xfId="11347"/>
    <cellStyle name="Vejica 2 4 15 2 2" xfId="17826"/>
    <cellStyle name="Vejica 2 4 15 3" xfId="15170"/>
    <cellStyle name="Vejica 2 4 16" xfId="7142"/>
    <cellStyle name="Vejica 2 4 16 2" xfId="11416"/>
    <cellStyle name="Vejica 2 4 16 2 2" xfId="17895"/>
    <cellStyle name="Vejica 2 4 16 3" xfId="15239"/>
    <cellStyle name="Vejica 2 4 17" xfId="7836"/>
    <cellStyle name="Vejica 2 4 17 2" xfId="15606"/>
    <cellStyle name="Vejica 2 4 18" xfId="8643"/>
    <cellStyle name="Vejica 2 4 18 2" xfId="15990"/>
    <cellStyle name="Vejica 2 4 19" xfId="12644"/>
    <cellStyle name="Vejica 2 4 19 2" xfId="18583"/>
    <cellStyle name="Vejica 2 4 2" xfId="619"/>
    <cellStyle name="Vejica 2 4 2 10" xfId="5723"/>
    <cellStyle name="Vejica 2 4 2 10 2" xfId="6459"/>
    <cellStyle name="Vejica 2 4 2 10 2 2" xfId="10746"/>
    <cellStyle name="Vejica 2 4 2 10 2 2 2" xfId="17234"/>
    <cellStyle name="Vejica 2 4 2 10 2 3" xfId="14581"/>
    <cellStyle name="Vejica 2 4 2 10 3" xfId="10021"/>
    <cellStyle name="Vejica 2 4 2 10 3 2" xfId="16518"/>
    <cellStyle name="Vejica 2 4 2 10 4" xfId="13869"/>
    <cellStyle name="Vejica 2 4 2 11" xfId="6159"/>
    <cellStyle name="Vejica 2 4 2 11 2" xfId="10446"/>
    <cellStyle name="Vejica 2 4 2 11 2 2" xfId="16934"/>
    <cellStyle name="Vejica 2 4 2 11 3" xfId="14281"/>
    <cellStyle name="Vejica 2 4 2 12" xfId="6772"/>
    <cellStyle name="Vejica 2 4 2 12 2" xfId="11053"/>
    <cellStyle name="Vejica 2 4 2 12 2 2" xfId="17539"/>
    <cellStyle name="Vejica 2 4 2 12 3" xfId="14886"/>
    <cellStyle name="Vejica 2 4 2 13" xfId="7074"/>
    <cellStyle name="Vejica 2 4 2 13 2" xfId="11348"/>
    <cellStyle name="Vejica 2 4 2 13 2 2" xfId="17827"/>
    <cellStyle name="Vejica 2 4 2 13 3" xfId="15171"/>
    <cellStyle name="Vejica 2 4 2 14" xfId="7143"/>
    <cellStyle name="Vejica 2 4 2 14 2" xfId="11417"/>
    <cellStyle name="Vejica 2 4 2 14 2 2" xfId="17896"/>
    <cellStyle name="Vejica 2 4 2 14 3" xfId="15240"/>
    <cellStyle name="Vejica 2 4 2 15" xfId="7837"/>
    <cellStyle name="Vejica 2 4 2 15 2" xfId="15607"/>
    <cellStyle name="Vejica 2 4 2 16" xfId="12645"/>
    <cellStyle name="Vejica 2 4 2 16 2" xfId="18584"/>
    <cellStyle name="Vejica 2 4 2 17" xfId="13563"/>
    <cellStyle name="Vejica 2 4 2 2" xfId="620"/>
    <cellStyle name="Vejica 2 4 2 2 10" xfId="6160"/>
    <cellStyle name="Vejica 2 4 2 2 10 2" xfId="10447"/>
    <cellStyle name="Vejica 2 4 2 2 10 2 2" xfId="16935"/>
    <cellStyle name="Vejica 2 4 2 2 10 3" xfId="14282"/>
    <cellStyle name="Vejica 2 4 2 2 11" xfId="6773"/>
    <cellStyle name="Vejica 2 4 2 2 11 2" xfId="11054"/>
    <cellStyle name="Vejica 2 4 2 2 11 2 2" xfId="17540"/>
    <cellStyle name="Vejica 2 4 2 2 11 3" xfId="14887"/>
    <cellStyle name="Vejica 2 4 2 2 12" xfId="7075"/>
    <cellStyle name="Vejica 2 4 2 2 12 2" xfId="11349"/>
    <cellStyle name="Vejica 2 4 2 2 12 2 2" xfId="17828"/>
    <cellStyle name="Vejica 2 4 2 2 12 3" xfId="15172"/>
    <cellStyle name="Vejica 2 4 2 2 13" xfId="7144"/>
    <cellStyle name="Vejica 2 4 2 2 13 2" xfId="11418"/>
    <cellStyle name="Vejica 2 4 2 2 13 2 2" xfId="17897"/>
    <cellStyle name="Vejica 2 4 2 2 13 3" xfId="15241"/>
    <cellStyle name="Vejica 2 4 2 2 14" xfId="7838"/>
    <cellStyle name="Vejica 2 4 2 2 14 2" xfId="15608"/>
    <cellStyle name="Vejica 2 4 2 2 15" xfId="12646"/>
    <cellStyle name="Vejica 2 4 2 2 15 2" xfId="18585"/>
    <cellStyle name="Vejica 2 4 2 2 16" xfId="13564"/>
    <cellStyle name="Vejica 2 4 2 2 2" xfId="621"/>
    <cellStyle name="Vejica 2 4 2 2 2 10" xfId="6774"/>
    <cellStyle name="Vejica 2 4 2 2 2 10 2" xfId="11055"/>
    <cellStyle name="Vejica 2 4 2 2 2 10 2 2" xfId="17541"/>
    <cellStyle name="Vejica 2 4 2 2 2 10 3" xfId="14888"/>
    <cellStyle name="Vejica 2 4 2 2 2 11" xfId="7145"/>
    <cellStyle name="Vejica 2 4 2 2 2 11 2" xfId="11419"/>
    <cellStyle name="Vejica 2 4 2 2 2 11 2 2" xfId="17898"/>
    <cellStyle name="Vejica 2 4 2 2 2 11 3" xfId="15242"/>
    <cellStyle name="Vejica 2 4 2 2 2 12" xfId="7839"/>
    <cellStyle name="Vejica 2 4 2 2 2 12 2" xfId="15609"/>
    <cellStyle name="Vejica 2 4 2 2 2 13" xfId="12647"/>
    <cellStyle name="Vejica 2 4 2 2 2 13 2" xfId="18586"/>
    <cellStyle name="Vejica 2 4 2 2 2 14" xfId="13565"/>
    <cellStyle name="Vejica 2 4 2 2 2 2" xfId="1911"/>
    <cellStyle name="Vejica 2 4 2 2 2 3" xfId="1912"/>
    <cellStyle name="Vejica 2 4 2 2 2 3 2" xfId="3993"/>
    <cellStyle name="Vejica 2 4 2 2 2 4" xfId="1913"/>
    <cellStyle name="Vejica 2 4 2 2 2 4 2" xfId="3994"/>
    <cellStyle name="Vejica 2 4 2 2 2 4 2 2" xfId="6039"/>
    <cellStyle name="Vejica 2 4 2 2 2 4 2 2 2" xfId="6660"/>
    <cellStyle name="Vejica 2 4 2 2 2 4 2 2 2 2" xfId="10947"/>
    <cellStyle name="Vejica 2 4 2 2 2 4 2 2 2 2 2" xfId="17435"/>
    <cellStyle name="Vejica 2 4 2 2 2 4 2 2 2 3" xfId="14782"/>
    <cellStyle name="Vejica 2 4 2 2 2 4 2 2 3" xfId="10339"/>
    <cellStyle name="Vejica 2 4 2 2 2 4 2 2 3 2" xfId="16829"/>
    <cellStyle name="Vejica 2 4 2 2 2 4 2 2 4" xfId="14177"/>
    <cellStyle name="Vejica 2 4 2 2 2 4 2 3" xfId="5933"/>
    <cellStyle name="Vejica 2 4 2 2 2 4 2 3 2" xfId="10233"/>
    <cellStyle name="Vejica 2 4 2 2 2 4 2 3 2 2" xfId="16723"/>
    <cellStyle name="Vejica 2 4 2 2 2 4 2 3 3" xfId="14071"/>
    <cellStyle name="Vejica 2 4 2 2 2 4 2 4" xfId="6356"/>
    <cellStyle name="Vejica 2 4 2 2 2 4 2 4 2" xfId="10643"/>
    <cellStyle name="Vejica 2 4 2 2 2 4 2 4 2 2" xfId="17131"/>
    <cellStyle name="Vejica 2 4 2 2 2 4 2 4 3" xfId="14478"/>
    <cellStyle name="Vejica 2 4 2 2 2 4 2 5" xfId="6970"/>
    <cellStyle name="Vejica 2 4 2 2 2 4 2 5 2" xfId="11251"/>
    <cellStyle name="Vejica 2 4 2 2 2 4 2 5 2 2" xfId="17737"/>
    <cellStyle name="Vejica 2 4 2 2 2 4 2 5 3" xfId="15084"/>
    <cellStyle name="Vejica 2 4 2 2 2 4 2 6" xfId="7340"/>
    <cellStyle name="Vejica 2 4 2 2 2 4 2 6 2" xfId="11614"/>
    <cellStyle name="Vejica 2 4 2 2 2 4 2 6 2 2" xfId="18093"/>
    <cellStyle name="Vejica 2 4 2 2 2 4 2 6 3" xfId="15437"/>
    <cellStyle name="Vejica 2 4 2 2 2 4 2 7" xfId="9079"/>
    <cellStyle name="Vejica 2 4 2 2 2 4 2 7 2" xfId="16152"/>
    <cellStyle name="Vejica 2 4 2 2 2 4 2 8" xfId="13767"/>
    <cellStyle name="Vejica 2 4 2 2 2 4 3" xfId="5821"/>
    <cellStyle name="Vejica 2 4 2 2 2 4 3 2" xfId="6555"/>
    <cellStyle name="Vejica 2 4 2 2 2 4 3 2 2" xfId="10842"/>
    <cellStyle name="Vejica 2 4 2 2 2 4 3 2 2 2" xfId="17330"/>
    <cellStyle name="Vejica 2 4 2 2 2 4 3 2 3" xfId="14677"/>
    <cellStyle name="Vejica 2 4 2 2 2 4 3 3" xfId="10119"/>
    <cellStyle name="Vejica 2 4 2 2 2 4 3 3 2" xfId="16615"/>
    <cellStyle name="Vejica 2 4 2 2 2 4 3 4" xfId="13966"/>
    <cellStyle name="Vejica 2 4 2 2 2 4 4" xfId="6255"/>
    <cellStyle name="Vejica 2 4 2 2 2 4 4 2" xfId="10542"/>
    <cellStyle name="Vejica 2 4 2 2 2 4 4 2 2" xfId="17030"/>
    <cellStyle name="Vejica 2 4 2 2 2 4 4 3" xfId="14377"/>
    <cellStyle name="Vejica 2 4 2 2 2 4 5" xfId="6868"/>
    <cellStyle name="Vejica 2 4 2 2 2 4 5 2" xfId="11149"/>
    <cellStyle name="Vejica 2 4 2 2 2 4 5 2 2" xfId="17635"/>
    <cellStyle name="Vejica 2 4 2 2 2 4 5 3" xfId="14982"/>
    <cellStyle name="Vejica 2 4 2 2 2 4 6" xfId="7239"/>
    <cellStyle name="Vejica 2 4 2 2 2 4 6 2" xfId="11513"/>
    <cellStyle name="Vejica 2 4 2 2 2 4 6 2 2" xfId="17992"/>
    <cellStyle name="Vejica 2 4 2 2 2 4 6 3" xfId="15336"/>
    <cellStyle name="Vejica 2 4 2 2 2 4 7" xfId="8262"/>
    <cellStyle name="Vejica 2 4 2 2 2 4 7 2" xfId="15823"/>
    <cellStyle name="Vejica 2 4 2 2 2 4 8" xfId="12888"/>
    <cellStyle name="Vejica 2 4 2 2 2 4 8 2" xfId="18826"/>
    <cellStyle name="Vejica 2 4 2 2 2 4 9" xfId="13666"/>
    <cellStyle name="Vejica 2 4 2 2 2 5" xfId="3995"/>
    <cellStyle name="Vejica 2 4 2 2 2 5 2" xfId="3996"/>
    <cellStyle name="Vejica 2 4 2 2 2 6" xfId="3997"/>
    <cellStyle name="Vejica 2 4 2 2 2 7" xfId="3992"/>
    <cellStyle name="Vejica 2 4 2 2 2 8" xfId="5725"/>
    <cellStyle name="Vejica 2 4 2 2 2 8 2" xfId="6461"/>
    <cellStyle name="Vejica 2 4 2 2 2 8 2 2" xfId="10748"/>
    <cellStyle name="Vejica 2 4 2 2 2 8 2 2 2" xfId="17236"/>
    <cellStyle name="Vejica 2 4 2 2 2 8 2 3" xfId="14583"/>
    <cellStyle name="Vejica 2 4 2 2 2 8 3" xfId="10023"/>
    <cellStyle name="Vejica 2 4 2 2 2 8 3 2" xfId="16520"/>
    <cellStyle name="Vejica 2 4 2 2 2 8 4" xfId="13871"/>
    <cellStyle name="Vejica 2 4 2 2 2 9" xfId="6161"/>
    <cellStyle name="Vejica 2 4 2 2 2 9 2" xfId="10448"/>
    <cellStyle name="Vejica 2 4 2 2 2 9 2 2" xfId="16936"/>
    <cellStyle name="Vejica 2 4 2 2 2 9 3" xfId="14283"/>
    <cellStyle name="Vejica 2 4 2 2 3" xfId="1914"/>
    <cellStyle name="Vejica 2 4 2 2 4" xfId="1915"/>
    <cellStyle name="Vejica 2 4 2 2 4 2" xfId="3998"/>
    <cellStyle name="Vejica 2 4 2 2 5" xfId="1916"/>
    <cellStyle name="Vejica 2 4 2 2 5 2" xfId="3999"/>
    <cellStyle name="Vejica 2 4 2 2 5 2 2" xfId="6040"/>
    <cellStyle name="Vejica 2 4 2 2 5 2 2 2" xfId="6661"/>
    <cellStyle name="Vejica 2 4 2 2 5 2 2 2 2" xfId="10948"/>
    <cellStyle name="Vejica 2 4 2 2 5 2 2 2 2 2" xfId="17436"/>
    <cellStyle name="Vejica 2 4 2 2 5 2 2 2 3" xfId="14783"/>
    <cellStyle name="Vejica 2 4 2 2 5 2 2 3" xfId="10340"/>
    <cellStyle name="Vejica 2 4 2 2 5 2 2 3 2" xfId="16830"/>
    <cellStyle name="Vejica 2 4 2 2 5 2 2 4" xfId="14178"/>
    <cellStyle name="Vejica 2 4 2 2 5 2 3" xfId="5934"/>
    <cellStyle name="Vejica 2 4 2 2 5 2 3 2" xfId="10234"/>
    <cellStyle name="Vejica 2 4 2 2 5 2 3 2 2" xfId="16724"/>
    <cellStyle name="Vejica 2 4 2 2 5 2 3 3" xfId="14072"/>
    <cellStyle name="Vejica 2 4 2 2 5 2 4" xfId="6357"/>
    <cellStyle name="Vejica 2 4 2 2 5 2 4 2" xfId="10644"/>
    <cellStyle name="Vejica 2 4 2 2 5 2 4 2 2" xfId="17132"/>
    <cellStyle name="Vejica 2 4 2 2 5 2 4 3" xfId="14479"/>
    <cellStyle name="Vejica 2 4 2 2 5 2 5" xfId="6971"/>
    <cellStyle name="Vejica 2 4 2 2 5 2 5 2" xfId="11252"/>
    <cellStyle name="Vejica 2 4 2 2 5 2 5 2 2" xfId="17738"/>
    <cellStyle name="Vejica 2 4 2 2 5 2 5 3" xfId="15085"/>
    <cellStyle name="Vejica 2 4 2 2 5 2 6" xfId="7341"/>
    <cellStyle name="Vejica 2 4 2 2 5 2 6 2" xfId="11615"/>
    <cellStyle name="Vejica 2 4 2 2 5 2 6 2 2" xfId="18094"/>
    <cellStyle name="Vejica 2 4 2 2 5 2 6 3" xfId="15438"/>
    <cellStyle name="Vejica 2 4 2 2 5 2 7" xfId="9080"/>
    <cellStyle name="Vejica 2 4 2 2 5 2 7 2" xfId="16153"/>
    <cellStyle name="Vejica 2 4 2 2 5 2 8" xfId="13768"/>
    <cellStyle name="Vejica 2 4 2 2 5 3" xfId="5822"/>
    <cellStyle name="Vejica 2 4 2 2 5 3 2" xfId="6556"/>
    <cellStyle name="Vejica 2 4 2 2 5 3 2 2" xfId="10843"/>
    <cellStyle name="Vejica 2 4 2 2 5 3 2 2 2" xfId="17331"/>
    <cellStyle name="Vejica 2 4 2 2 5 3 2 3" xfId="14678"/>
    <cellStyle name="Vejica 2 4 2 2 5 3 3" xfId="10120"/>
    <cellStyle name="Vejica 2 4 2 2 5 3 3 2" xfId="16616"/>
    <cellStyle name="Vejica 2 4 2 2 5 3 4" xfId="13967"/>
    <cellStyle name="Vejica 2 4 2 2 5 4" xfId="6256"/>
    <cellStyle name="Vejica 2 4 2 2 5 4 2" xfId="10543"/>
    <cellStyle name="Vejica 2 4 2 2 5 4 2 2" xfId="17031"/>
    <cellStyle name="Vejica 2 4 2 2 5 4 3" xfId="14378"/>
    <cellStyle name="Vejica 2 4 2 2 5 5" xfId="6869"/>
    <cellStyle name="Vejica 2 4 2 2 5 5 2" xfId="11150"/>
    <cellStyle name="Vejica 2 4 2 2 5 5 2 2" xfId="17636"/>
    <cellStyle name="Vejica 2 4 2 2 5 5 3" xfId="14983"/>
    <cellStyle name="Vejica 2 4 2 2 5 6" xfId="7240"/>
    <cellStyle name="Vejica 2 4 2 2 5 6 2" xfId="11514"/>
    <cellStyle name="Vejica 2 4 2 2 5 6 2 2" xfId="17993"/>
    <cellStyle name="Vejica 2 4 2 2 5 6 3" xfId="15337"/>
    <cellStyle name="Vejica 2 4 2 2 5 7" xfId="8263"/>
    <cellStyle name="Vejica 2 4 2 2 5 7 2" xfId="15824"/>
    <cellStyle name="Vejica 2 4 2 2 5 8" xfId="12889"/>
    <cellStyle name="Vejica 2 4 2 2 5 8 2" xfId="18827"/>
    <cellStyle name="Vejica 2 4 2 2 5 9" xfId="13667"/>
    <cellStyle name="Vejica 2 4 2 2 6" xfId="4000"/>
    <cellStyle name="Vejica 2 4 2 2 6 2" xfId="4001"/>
    <cellStyle name="Vejica 2 4 2 2 7" xfId="4002"/>
    <cellStyle name="Vejica 2 4 2 2 8" xfId="3991"/>
    <cellStyle name="Vejica 2 4 2 2 9" xfId="5724"/>
    <cellStyle name="Vejica 2 4 2 2 9 2" xfId="6460"/>
    <cellStyle name="Vejica 2 4 2 2 9 2 2" xfId="10747"/>
    <cellStyle name="Vejica 2 4 2 2 9 2 2 2" xfId="17235"/>
    <cellStyle name="Vejica 2 4 2 2 9 2 3" xfId="14582"/>
    <cellStyle name="Vejica 2 4 2 2 9 3" xfId="10022"/>
    <cellStyle name="Vejica 2 4 2 2 9 3 2" xfId="16519"/>
    <cellStyle name="Vejica 2 4 2 2 9 4" xfId="13870"/>
    <cellStyle name="Vejica 2 4 2 3" xfId="622"/>
    <cellStyle name="Vejica 2 4 2 3 10" xfId="6775"/>
    <cellStyle name="Vejica 2 4 2 3 10 2" xfId="11056"/>
    <cellStyle name="Vejica 2 4 2 3 10 2 2" xfId="17542"/>
    <cellStyle name="Vejica 2 4 2 3 10 3" xfId="14889"/>
    <cellStyle name="Vejica 2 4 2 3 11" xfId="7146"/>
    <cellStyle name="Vejica 2 4 2 3 11 2" xfId="11420"/>
    <cellStyle name="Vejica 2 4 2 3 11 2 2" xfId="17899"/>
    <cellStyle name="Vejica 2 4 2 3 11 3" xfId="15243"/>
    <cellStyle name="Vejica 2 4 2 3 12" xfId="7840"/>
    <cellStyle name="Vejica 2 4 2 3 12 2" xfId="15610"/>
    <cellStyle name="Vejica 2 4 2 3 13" xfId="12648"/>
    <cellStyle name="Vejica 2 4 2 3 13 2" xfId="18587"/>
    <cellStyle name="Vejica 2 4 2 3 14" xfId="13566"/>
    <cellStyle name="Vejica 2 4 2 3 2" xfId="1917"/>
    <cellStyle name="Vejica 2 4 2 3 3" xfId="1918"/>
    <cellStyle name="Vejica 2 4 2 3 3 2" xfId="4004"/>
    <cellStyle name="Vejica 2 4 2 3 4" xfId="1919"/>
    <cellStyle name="Vejica 2 4 2 3 4 2" xfId="4005"/>
    <cellStyle name="Vejica 2 4 2 3 4 2 2" xfId="6041"/>
    <cellStyle name="Vejica 2 4 2 3 4 2 2 2" xfId="6662"/>
    <cellStyle name="Vejica 2 4 2 3 4 2 2 2 2" xfId="10949"/>
    <cellStyle name="Vejica 2 4 2 3 4 2 2 2 2 2" xfId="17437"/>
    <cellStyle name="Vejica 2 4 2 3 4 2 2 2 3" xfId="14784"/>
    <cellStyle name="Vejica 2 4 2 3 4 2 2 3" xfId="10341"/>
    <cellStyle name="Vejica 2 4 2 3 4 2 2 3 2" xfId="16831"/>
    <cellStyle name="Vejica 2 4 2 3 4 2 2 4" xfId="14179"/>
    <cellStyle name="Vejica 2 4 2 3 4 2 3" xfId="5935"/>
    <cellStyle name="Vejica 2 4 2 3 4 2 3 2" xfId="10235"/>
    <cellStyle name="Vejica 2 4 2 3 4 2 3 2 2" xfId="16725"/>
    <cellStyle name="Vejica 2 4 2 3 4 2 3 3" xfId="14073"/>
    <cellStyle name="Vejica 2 4 2 3 4 2 4" xfId="6358"/>
    <cellStyle name="Vejica 2 4 2 3 4 2 4 2" xfId="10645"/>
    <cellStyle name="Vejica 2 4 2 3 4 2 4 2 2" xfId="17133"/>
    <cellStyle name="Vejica 2 4 2 3 4 2 4 3" xfId="14480"/>
    <cellStyle name="Vejica 2 4 2 3 4 2 5" xfId="6972"/>
    <cellStyle name="Vejica 2 4 2 3 4 2 5 2" xfId="11253"/>
    <cellStyle name="Vejica 2 4 2 3 4 2 5 2 2" xfId="17739"/>
    <cellStyle name="Vejica 2 4 2 3 4 2 5 3" xfId="15086"/>
    <cellStyle name="Vejica 2 4 2 3 4 2 6" xfId="7342"/>
    <cellStyle name="Vejica 2 4 2 3 4 2 6 2" xfId="11616"/>
    <cellStyle name="Vejica 2 4 2 3 4 2 6 2 2" xfId="18095"/>
    <cellStyle name="Vejica 2 4 2 3 4 2 6 3" xfId="15439"/>
    <cellStyle name="Vejica 2 4 2 3 4 2 7" xfId="9081"/>
    <cellStyle name="Vejica 2 4 2 3 4 2 7 2" xfId="16154"/>
    <cellStyle name="Vejica 2 4 2 3 4 2 8" xfId="13769"/>
    <cellStyle name="Vejica 2 4 2 3 4 3" xfId="5823"/>
    <cellStyle name="Vejica 2 4 2 3 4 3 2" xfId="6557"/>
    <cellStyle name="Vejica 2 4 2 3 4 3 2 2" xfId="10844"/>
    <cellStyle name="Vejica 2 4 2 3 4 3 2 2 2" xfId="17332"/>
    <cellStyle name="Vejica 2 4 2 3 4 3 2 3" xfId="14679"/>
    <cellStyle name="Vejica 2 4 2 3 4 3 3" xfId="10121"/>
    <cellStyle name="Vejica 2 4 2 3 4 3 3 2" xfId="16617"/>
    <cellStyle name="Vejica 2 4 2 3 4 3 4" xfId="13968"/>
    <cellStyle name="Vejica 2 4 2 3 4 4" xfId="6257"/>
    <cellStyle name="Vejica 2 4 2 3 4 4 2" xfId="10544"/>
    <cellStyle name="Vejica 2 4 2 3 4 4 2 2" xfId="17032"/>
    <cellStyle name="Vejica 2 4 2 3 4 4 3" xfId="14379"/>
    <cellStyle name="Vejica 2 4 2 3 4 5" xfId="6870"/>
    <cellStyle name="Vejica 2 4 2 3 4 5 2" xfId="11151"/>
    <cellStyle name="Vejica 2 4 2 3 4 5 2 2" xfId="17637"/>
    <cellStyle name="Vejica 2 4 2 3 4 5 3" xfId="14984"/>
    <cellStyle name="Vejica 2 4 2 3 4 6" xfId="7241"/>
    <cellStyle name="Vejica 2 4 2 3 4 6 2" xfId="11515"/>
    <cellStyle name="Vejica 2 4 2 3 4 6 2 2" xfId="17994"/>
    <cellStyle name="Vejica 2 4 2 3 4 6 3" xfId="15338"/>
    <cellStyle name="Vejica 2 4 2 3 4 7" xfId="8264"/>
    <cellStyle name="Vejica 2 4 2 3 4 7 2" xfId="15825"/>
    <cellStyle name="Vejica 2 4 2 3 4 8" xfId="12890"/>
    <cellStyle name="Vejica 2 4 2 3 4 8 2" xfId="18828"/>
    <cellStyle name="Vejica 2 4 2 3 4 9" xfId="13668"/>
    <cellStyle name="Vejica 2 4 2 3 5" xfId="4006"/>
    <cellStyle name="Vejica 2 4 2 3 5 2" xfId="4007"/>
    <cellStyle name="Vejica 2 4 2 3 6" xfId="4008"/>
    <cellStyle name="Vejica 2 4 2 3 7" xfId="4003"/>
    <cellStyle name="Vejica 2 4 2 3 8" xfId="5726"/>
    <cellStyle name="Vejica 2 4 2 3 8 2" xfId="6462"/>
    <cellStyle name="Vejica 2 4 2 3 8 2 2" xfId="10749"/>
    <cellStyle name="Vejica 2 4 2 3 8 2 2 2" xfId="17237"/>
    <cellStyle name="Vejica 2 4 2 3 8 2 3" xfId="14584"/>
    <cellStyle name="Vejica 2 4 2 3 8 3" xfId="10024"/>
    <cellStyle name="Vejica 2 4 2 3 8 3 2" xfId="16521"/>
    <cellStyle name="Vejica 2 4 2 3 8 4" xfId="13872"/>
    <cellStyle name="Vejica 2 4 2 3 9" xfId="6162"/>
    <cellStyle name="Vejica 2 4 2 3 9 2" xfId="10449"/>
    <cellStyle name="Vejica 2 4 2 3 9 2 2" xfId="16937"/>
    <cellStyle name="Vejica 2 4 2 3 9 3" xfId="14284"/>
    <cellStyle name="Vejica 2 4 2 4" xfId="1920"/>
    <cellStyle name="Vejica 2 4 2 5" xfId="1921"/>
    <cellStyle name="Vejica 2 4 2 5 2" xfId="4009"/>
    <cellStyle name="Vejica 2 4 2 6" xfId="1922"/>
    <cellStyle name="Vejica 2 4 2 6 2" xfId="4010"/>
    <cellStyle name="Vejica 2 4 2 6 2 2" xfId="6042"/>
    <cellStyle name="Vejica 2 4 2 6 2 2 2" xfId="6663"/>
    <cellStyle name="Vejica 2 4 2 6 2 2 2 2" xfId="10950"/>
    <cellStyle name="Vejica 2 4 2 6 2 2 2 2 2" xfId="17438"/>
    <cellStyle name="Vejica 2 4 2 6 2 2 2 3" xfId="14785"/>
    <cellStyle name="Vejica 2 4 2 6 2 2 3" xfId="10342"/>
    <cellStyle name="Vejica 2 4 2 6 2 2 3 2" xfId="16832"/>
    <cellStyle name="Vejica 2 4 2 6 2 2 4" xfId="14180"/>
    <cellStyle name="Vejica 2 4 2 6 2 3" xfId="5936"/>
    <cellStyle name="Vejica 2 4 2 6 2 3 2" xfId="10236"/>
    <cellStyle name="Vejica 2 4 2 6 2 3 2 2" xfId="16726"/>
    <cellStyle name="Vejica 2 4 2 6 2 3 3" xfId="14074"/>
    <cellStyle name="Vejica 2 4 2 6 2 4" xfId="6359"/>
    <cellStyle name="Vejica 2 4 2 6 2 4 2" xfId="10646"/>
    <cellStyle name="Vejica 2 4 2 6 2 4 2 2" xfId="17134"/>
    <cellStyle name="Vejica 2 4 2 6 2 4 3" xfId="14481"/>
    <cellStyle name="Vejica 2 4 2 6 2 5" xfId="6973"/>
    <cellStyle name="Vejica 2 4 2 6 2 5 2" xfId="11254"/>
    <cellStyle name="Vejica 2 4 2 6 2 5 2 2" xfId="17740"/>
    <cellStyle name="Vejica 2 4 2 6 2 5 3" xfId="15087"/>
    <cellStyle name="Vejica 2 4 2 6 2 6" xfId="7343"/>
    <cellStyle name="Vejica 2 4 2 6 2 6 2" xfId="11617"/>
    <cellStyle name="Vejica 2 4 2 6 2 6 2 2" xfId="18096"/>
    <cellStyle name="Vejica 2 4 2 6 2 6 3" xfId="15440"/>
    <cellStyle name="Vejica 2 4 2 6 2 7" xfId="9082"/>
    <cellStyle name="Vejica 2 4 2 6 2 7 2" xfId="16155"/>
    <cellStyle name="Vejica 2 4 2 6 2 8" xfId="13770"/>
    <cellStyle name="Vejica 2 4 2 6 3" xfId="5824"/>
    <cellStyle name="Vejica 2 4 2 6 3 2" xfId="6558"/>
    <cellStyle name="Vejica 2 4 2 6 3 2 2" xfId="10845"/>
    <cellStyle name="Vejica 2 4 2 6 3 2 2 2" xfId="17333"/>
    <cellStyle name="Vejica 2 4 2 6 3 2 3" xfId="14680"/>
    <cellStyle name="Vejica 2 4 2 6 3 3" xfId="10122"/>
    <cellStyle name="Vejica 2 4 2 6 3 3 2" xfId="16618"/>
    <cellStyle name="Vejica 2 4 2 6 3 4" xfId="13969"/>
    <cellStyle name="Vejica 2 4 2 6 4" xfId="6258"/>
    <cellStyle name="Vejica 2 4 2 6 4 2" xfId="10545"/>
    <cellStyle name="Vejica 2 4 2 6 4 2 2" xfId="17033"/>
    <cellStyle name="Vejica 2 4 2 6 4 3" xfId="14380"/>
    <cellStyle name="Vejica 2 4 2 6 5" xfId="6871"/>
    <cellStyle name="Vejica 2 4 2 6 5 2" xfId="11152"/>
    <cellStyle name="Vejica 2 4 2 6 5 2 2" xfId="17638"/>
    <cellStyle name="Vejica 2 4 2 6 5 3" xfId="14985"/>
    <cellStyle name="Vejica 2 4 2 6 6" xfId="7242"/>
    <cellStyle name="Vejica 2 4 2 6 6 2" xfId="11516"/>
    <cellStyle name="Vejica 2 4 2 6 6 2 2" xfId="17995"/>
    <cellStyle name="Vejica 2 4 2 6 6 3" xfId="15339"/>
    <cellStyle name="Vejica 2 4 2 6 7" xfId="8265"/>
    <cellStyle name="Vejica 2 4 2 6 7 2" xfId="15826"/>
    <cellStyle name="Vejica 2 4 2 6 8" xfId="12891"/>
    <cellStyle name="Vejica 2 4 2 6 8 2" xfId="18829"/>
    <cellStyle name="Vejica 2 4 2 6 9" xfId="13669"/>
    <cellStyle name="Vejica 2 4 2 7" xfId="4011"/>
    <cellStyle name="Vejica 2 4 2 7 2" xfId="4012"/>
    <cellStyle name="Vejica 2 4 2 8" xfId="4013"/>
    <cellStyle name="Vejica 2 4 2 9" xfId="3990"/>
    <cellStyle name="Vejica 2 4 20" xfId="13433"/>
    <cellStyle name="Vejica 2 4 20 2" xfId="19368"/>
    <cellStyle name="Vejica 2 4 21" xfId="13562"/>
    <cellStyle name="Vejica 2 4 3" xfId="623"/>
    <cellStyle name="Vejica 2 4 3 10" xfId="5727"/>
    <cellStyle name="Vejica 2 4 3 10 2" xfId="6463"/>
    <cellStyle name="Vejica 2 4 3 10 2 2" xfId="10750"/>
    <cellStyle name="Vejica 2 4 3 10 2 2 2" xfId="17238"/>
    <cellStyle name="Vejica 2 4 3 10 2 3" xfId="14585"/>
    <cellStyle name="Vejica 2 4 3 10 3" xfId="10025"/>
    <cellStyle name="Vejica 2 4 3 10 3 2" xfId="16522"/>
    <cellStyle name="Vejica 2 4 3 10 4" xfId="13873"/>
    <cellStyle name="Vejica 2 4 3 11" xfId="6163"/>
    <cellStyle name="Vejica 2 4 3 11 2" xfId="10450"/>
    <cellStyle name="Vejica 2 4 3 11 2 2" xfId="16938"/>
    <cellStyle name="Vejica 2 4 3 11 3" xfId="14285"/>
    <cellStyle name="Vejica 2 4 3 12" xfId="6776"/>
    <cellStyle name="Vejica 2 4 3 12 2" xfId="11057"/>
    <cellStyle name="Vejica 2 4 3 12 2 2" xfId="17543"/>
    <cellStyle name="Vejica 2 4 3 12 3" xfId="14890"/>
    <cellStyle name="Vejica 2 4 3 13" xfId="7076"/>
    <cellStyle name="Vejica 2 4 3 13 2" xfId="11350"/>
    <cellStyle name="Vejica 2 4 3 13 2 2" xfId="17829"/>
    <cellStyle name="Vejica 2 4 3 13 3" xfId="15173"/>
    <cellStyle name="Vejica 2 4 3 14" xfId="7147"/>
    <cellStyle name="Vejica 2 4 3 14 2" xfId="11421"/>
    <cellStyle name="Vejica 2 4 3 14 2 2" xfId="17900"/>
    <cellStyle name="Vejica 2 4 3 14 3" xfId="15244"/>
    <cellStyle name="Vejica 2 4 3 15" xfId="7841"/>
    <cellStyle name="Vejica 2 4 3 15 2" xfId="15611"/>
    <cellStyle name="Vejica 2 4 3 16" xfId="12649"/>
    <cellStyle name="Vejica 2 4 3 16 2" xfId="18588"/>
    <cellStyle name="Vejica 2 4 3 17" xfId="13567"/>
    <cellStyle name="Vejica 2 4 3 2" xfId="624"/>
    <cellStyle name="Vejica 2 4 3 2 10" xfId="6164"/>
    <cellStyle name="Vejica 2 4 3 2 10 2" xfId="10451"/>
    <cellStyle name="Vejica 2 4 3 2 10 2 2" xfId="16939"/>
    <cellStyle name="Vejica 2 4 3 2 10 3" xfId="14286"/>
    <cellStyle name="Vejica 2 4 3 2 11" xfId="6777"/>
    <cellStyle name="Vejica 2 4 3 2 11 2" xfId="11058"/>
    <cellStyle name="Vejica 2 4 3 2 11 2 2" xfId="17544"/>
    <cellStyle name="Vejica 2 4 3 2 11 3" xfId="14891"/>
    <cellStyle name="Vejica 2 4 3 2 12" xfId="7077"/>
    <cellStyle name="Vejica 2 4 3 2 12 2" xfId="11351"/>
    <cellStyle name="Vejica 2 4 3 2 12 2 2" xfId="17830"/>
    <cellStyle name="Vejica 2 4 3 2 12 3" xfId="15174"/>
    <cellStyle name="Vejica 2 4 3 2 13" xfId="7148"/>
    <cellStyle name="Vejica 2 4 3 2 13 2" xfId="11422"/>
    <cellStyle name="Vejica 2 4 3 2 13 2 2" xfId="17901"/>
    <cellStyle name="Vejica 2 4 3 2 13 3" xfId="15245"/>
    <cellStyle name="Vejica 2 4 3 2 14" xfId="7842"/>
    <cellStyle name="Vejica 2 4 3 2 14 2" xfId="15612"/>
    <cellStyle name="Vejica 2 4 3 2 15" xfId="12650"/>
    <cellStyle name="Vejica 2 4 3 2 15 2" xfId="18589"/>
    <cellStyle name="Vejica 2 4 3 2 16" xfId="13568"/>
    <cellStyle name="Vejica 2 4 3 2 2" xfId="625"/>
    <cellStyle name="Vejica 2 4 3 2 2 10" xfId="6778"/>
    <cellStyle name="Vejica 2 4 3 2 2 10 2" xfId="11059"/>
    <cellStyle name="Vejica 2 4 3 2 2 10 2 2" xfId="17545"/>
    <cellStyle name="Vejica 2 4 3 2 2 10 3" xfId="14892"/>
    <cellStyle name="Vejica 2 4 3 2 2 11" xfId="7149"/>
    <cellStyle name="Vejica 2 4 3 2 2 11 2" xfId="11423"/>
    <cellStyle name="Vejica 2 4 3 2 2 11 2 2" xfId="17902"/>
    <cellStyle name="Vejica 2 4 3 2 2 11 3" xfId="15246"/>
    <cellStyle name="Vejica 2 4 3 2 2 12" xfId="7843"/>
    <cellStyle name="Vejica 2 4 3 2 2 12 2" xfId="15613"/>
    <cellStyle name="Vejica 2 4 3 2 2 13" xfId="12651"/>
    <cellStyle name="Vejica 2 4 3 2 2 13 2" xfId="18590"/>
    <cellStyle name="Vejica 2 4 3 2 2 14" xfId="13569"/>
    <cellStyle name="Vejica 2 4 3 2 2 2" xfId="1923"/>
    <cellStyle name="Vejica 2 4 3 2 2 3" xfId="1924"/>
    <cellStyle name="Vejica 2 4 3 2 2 3 2" xfId="4017"/>
    <cellStyle name="Vejica 2 4 3 2 2 4" xfId="1925"/>
    <cellStyle name="Vejica 2 4 3 2 2 4 2" xfId="4018"/>
    <cellStyle name="Vejica 2 4 3 2 2 4 2 2" xfId="6043"/>
    <cellStyle name="Vejica 2 4 3 2 2 4 2 2 2" xfId="6664"/>
    <cellStyle name="Vejica 2 4 3 2 2 4 2 2 2 2" xfId="10951"/>
    <cellStyle name="Vejica 2 4 3 2 2 4 2 2 2 2 2" xfId="17439"/>
    <cellStyle name="Vejica 2 4 3 2 2 4 2 2 2 3" xfId="14786"/>
    <cellStyle name="Vejica 2 4 3 2 2 4 2 2 3" xfId="10343"/>
    <cellStyle name="Vejica 2 4 3 2 2 4 2 2 3 2" xfId="16833"/>
    <cellStyle name="Vejica 2 4 3 2 2 4 2 2 4" xfId="14181"/>
    <cellStyle name="Vejica 2 4 3 2 2 4 2 3" xfId="5937"/>
    <cellStyle name="Vejica 2 4 3 2 2 4 2 3 2" xfId="10237"/>
    <cellStyle name="Vejica 2 4 3 2 2 4 2 3 2 2" xfId="16727"/>
    <cellStyle name="Vejica 2 4 3 2 2 4 2 3 3" xfId="14075"/>
    <cellStyle name="Vejica 2 4 3 2 2 4 2 4" xfId="6360"/>
    <cellStyle name="Vejica 2 4 3 2 2 4 2 4 2" xfId="10647"/>
    <cellStyle name="Vejica 2 4 3 2 2 4 2 4 2 2" xfId="17135"/>
    <cellStyle name="Vejica 2 4 3 2 2 4 2 4 3" xfId="14482"/>
    <cellStyle name="Vejica 2 4 3 2 2 4 2 5" xfId="6974"/>
    <cellStyle name="Vejica 2 4 3 2 2 4 2 5 2" xfId="11255"/>
    <cellStyle name="Vejica 2 4 3 2 2 4 2 5 2 2" xfId="17741"/>
    <cellStyle name="Vejica 2 4 3 2 2 4 2 5 3" xfId="15088"/>
    <cellStyle name="Vejica 2 4 3 2 2 4 2 6" xfId="7344"/>
    <cellStyle name="Vejica 2 4 3 2 2 4 2 6 2" xfId="11618"/>
    <cellStyle name="Vejica 2 4 3 2 2 4 2 6 2 2" xfId="18097"/>
    <cellStyle name="Vejica 2 4 3 2 2 4 2 6 3" xfId="15441"/>
    <cellStyle name="Vejica 2 4 3 2 2 4 2 7" xfId="9085"/>
    <cellStyle name="Vejica 2 4 3 2 2 4 2 7 2" xfId="16157"/>
    <cellStyle name="Vejica 2 4 3 2 2 4 2 8" xfId="13771"/>
    <cellStyle name="Vejica 2 4 3 2 2 4 3" xfId="5825"/>
    <cellStyle name="Vejica 2 4 3 2 2 4 3 2" xfId="6559"/>
    <cellStyle name="Vejica 2 4 3 2 2 4 3 2 2" xfId="10846"/>
    <cellStyle name="Vejica 2 4 3 2 2 4 3 2 2 2" xfId="17334"/>
    <cellStyle name="Vejica 2 4 3 2 2 4 3 2 3" xfId="14681"/>
    <cellStyle name="Vejica 2 4 3 2 2 4 3 3" xfId="10123"/>
    <cellStyle name="Vejica 2 4 3 2 2 4 3 3 2" xfId="16619"/>
    <cellStyle name="Vejica 2 4 3 2 2 4 3 4" xfId="13970"/>
    <cellStyle name="Vejica 2 4 3 2 2 4 4" xfId="6259"/>
    <cellStyle name="Vejica 2 4 3 2 2 4 4 2" xfId="10546"/>
    <cellStyle name="Vejica 2 4 3 2 2 4 4 2 2" xfId="17034"/>
    <cellStyle name="Vejica 2 4 3 2 2 4 4 3" xfId="14381"/>
    <cellStyle name="Vejica 2 4 3 2 2 4 5" xfId="6872"/>
    <cellStyle name="Vejica 2 4 3 2 2 4 5 2" xfId="11153"/>
    <cellStyle name="Vejica 2 4 3 2 2 4 5 2 2" xfId="17639"/>
    <cellStyle name="Vejica 2 4 3 2 2 4 5 3" xfId="14986"/>
    <cellStyle name="Vejica 2 4 3 2 2 4 6" xfId="7243"/>
    <cellStyle name="Vejica 2 4 3 2 2 4 6 2" xfId="11517"/>
    <cellStyle name="Vejica 2 4 3 2 2 4 6 2 2" xfId="17996"/>
    <cellStyle name="Vejica 2 4 3 2 2 4 6 3" xfId="15340"/>
    <cellStyle name="Vejica 2 4 3 2 2 4 7" xfId="8266"/>
    <cellStyle name="Vejica 2 4 3 2 2 4 7 2" xfId="15827"/>
    <cellStyle name="Vejica 2 4 3 2 2 4 8" xfId="12892"/>
    <cellStyle name="Vejica 2 4 3 2 2 4 8 2" xfId="18830"/>
    <cellStyle name="Vejica 2 4 3 2 2 4 9" xfId="13670"/>
    <cellStyle name="Vejica 2 4 3 2 2 5" xfId="4019"/>
    <cellStyle name="Vejica 2 4 3 2 2 5 2" xfId="4020"/>
    <cellStyle name="Vejica 2 4 3 2 2 6" xfId="4021"/>
    <cellStyle name="Vejica 2 4 3 2 2 7" xfId="4016"/>
    <cellStyle name="Vejica 2 4 3 2 2 8" xfId="5729"/>
    <cellStyle name="Vejica 2 4 3 2 2 8 2" xfId="6465"/>
    <cellStyle name="Vejica 2 4 3 2 2 8 2 2" xfId="10752"/>
    <cellStyle name="Vejica 2 4 3 2 2 8 2 2 2" xfId="17240"/>
    <cellStyle name="Vejica 2 4 3 2 2 8 2 3" xfId="14587"/>
    <cellStyle name="Vejica 2 4 3 2 2 8 3" xfId="10027"/>
    <cellStyle name="Vejica 2 4 3 2 2 8 3 2" xfId="16524"/>
    <cellStyle name="Vejica 2 4 3 2 2 8 4" xfId="13875"/>
    <cellStyle name="Vejica 2 4 3 2 2 9" xfId="6165"/>
    <cellStyle name="Vejica 2 4 3 2 2 9 2" xfId="10452"/>
    <cellStyle name="Vejica 2 4 3 2 2 9 2 2" xfId="16940"/>
    <cellStyle name="Vejica 2 4 3 2 2 9 3" xfId="14287"/>
    <cellStyle name="Vejica 2 4 3 2 3" xfId="1926"/>
    <cellStyle name="Vejica 2 4 3 2 4" xfId="1927"/>
    <cellStyle name="Vejica 2 4 3 2 4 2" xfId="4022"/>
    <cellStyle name="Vejica 2 4 3 2 5" xfId="1928"/>
    <cellStyle name="Vejica 2 4 3 2 5 2" xfId="4023"/>
    <cellStyle name="Vejica 2 4 3 2 5 2 2" xfId="6044"/>
    <cellStyle name="Vejica 2 4 3 2 5 2 2 2" xfId="6665"/>
    <cellStyle name="Vejica 2 4 3 2 5 2 2 2 2" xfId="10952"/>
    <cellStyle name="Vejica 2 4 3 2 5 2 2 2 2 2" xfId="17440"/>
    <cellStyle name="Vejica 2 4 3 2 5 2 2 2 3" xfId="14787"/>
    <cellStyle name="Vejica 2 4 3 2 5 2 2 3" xfId="10344"/>
    <cellStyle name="Vejica 2 4 3 2 5 2 2 3 2" xfId="16834"/>
    <cellStyle name="Vejica 2 4 3 2 5 2 2 4" xfId="14182"/>
    <cellStyle name="Vejica 2 4 3 2 5 2 3" xfId="5938"/>
    <cellStyle name="Vejica 2 4 3 2 5 2 3 2" xfId="10238"/>
    <cellStyle name="Vejica 2 4 3 2 5 2 3 2 2" xfId="16728"/>
    <cellStyle name="Vejica 2 4 3 2 5 2 3 3" xfId="14076"/>
    <cellStyle name="Vejica 2 4 3 2 5 2 4" xfId="6361"/>
    <cellStyle name="Vejica 2 4 3 2 5 2 4 2" xfId="10648"/>
    <cellStyle name="Vejica 2 4 3 2 5 2 4 2 2" xfId="17136"/>
    <cellStyle name="Vejica 2 4 3 2 5 2 4 3" xfId="14483"/>
    <cellStyle name="Vejica 2 4 3 2 5 2 5" xfId="6975"/>
    <cellStyle name="Vejica 2 4 3 2 5 2 5 2" xfId="11256"/>
    <cellStyle name="Vejica 2 4 3 2 5 2 5 2 2" xfId="17742"/>
    <cellStyle name="Vejica 2 4 3 2 5 2 5 3" xfId="15089"/>
    <cellStyle name="Vejica 2 4 3 2 5 2 6" xfId="7345"/>
    <cellStyle name="Vejica 2 4 3 2 5 2 6 2" xfId="11619"/>
    <cellStyle name="Vejica 2 4 3 2 5 2 6 2 2" xfId="18098"/>
    <cellStyle name="Vejica 2 4 3 2 5 2 6 3" xfId="15442"/>
    <cellStyle name="Vejica 2 4 3 2 5 2 7" xfId="9087"/>
    <cellStyle name="Vejica 2 4 3 2 5 2 7 2" xfId="16159"/>
    <cellStyle name="Vejica 2 4 3 2 5 2 8" xfId="13772"/>
    <cellStyle name="Vejica 2 4 3 2 5 3" xfId="5826"/>
    <cellStyle name="Vejica 2 4 3 2 5 3 2" xfId="6560"/>
    <cellStyle name="Vejica 2 4 3 2 5 3 2 2" xfId="10847"/>
    <cellStyle name="Vejica 2 4 3 2 5 3 2 2 2" xfId="17335"/>
    <cellStyle name="Vejica 2 4 3 2 5 3 2 3" xfId="14682"/>
    <cellStyle name="Vejica 2 4 3 2 5 3 3" xfId="10124"/>
    <cellStyle name="Vejica 2 4 3 2 5 3 3 2" xfId="16620"/>
    <cellStyle name="Vejica 2 4 3 2 5 3 4" xfId="13971"/>
    <cellStyle name="Vejica 2 4 3 2 5 4" xfId="6260"/>
    <cellStyle name="Vejica 2 4 3 2 5 4 2" xfId="10547"/>
    <cellStyle name="Vejica 2 4 3 2 5 4 2 2" xfId="17035"/>
    <cellStyle name="Vejica 2 4 3 2 5 4 3" xfId="14382"/>
    <cellStyle name="Vejica 2 4 3 2 5 5" xfId="6873"/>
    <cellStyle name="Vejica 2 4 3 2 5 5 2" xfId="11154"/>
    <cellStyle name="Vejica 2 4 3 2 5 5 2 2" xfId="17640"/>
    <cellStyle name="Vejica 2 4 3 2 5 5 3" xfId="14987"/>
    <cellStyle name="Vejica 2 4 3 2 5 6" xfId="7244"/>
    <cellStyle name="Vejica 2 4 3 2 5 6 2" xfId="11518"/>
    <cellStyle name="Vejica 2 4 3 2 5 6 2 2" xfId="17997"/>
    <cellStyle name="Vejica 2 4 3 2 5 6 3" xfId="15341"/>
    <cellStyle name="Vejica 2 4 3 2 5 7" xfId="8267"/>
    <cellStyle name="Vejica 2 4 3 2 5 7 2" xfId="15828"/>
    <cellStyle name="Vejica 2 4 3 2 5 8" xfId="12893"/>
    <cellStyle name="Vejica 2 4 3 2 5 8 2" xfId="18831"/>
    <cellStyle name="Vejica 2 4 3 2 5 9" xfId="13671"/>
    <cellStyle name="Vejica 2 4 3 2 6" xfId="4024"/>
    <cellStyle name="Vejica 2 4 3 2 6 2" xfId="4025"/>
    <cellStyle name="Vejica 2 4 3 2 7" xfId="4026"/>
    <cellStyle name="Vejica 2 4 3 2 8" xfId="4015"/>
    <cellStyle name="Vejica 2 4 3 2 9" xfId="5728"/>
    <cellStyle name="Vejica 2 4 3 2 9 2" xfId="6464"/>
    <cellStyle name="Vejica 2 4 3 2 9 2 2" xfId="10751"/>
    <cellStyle name="Vejica 2 4 3 2 9 2 2 2" xfId="17239"/>
    <cellStyle name="Vejica 2 4 3 2 9 2 3" xfId="14586"/>
    <cellStyle name="Vejica 2 4 3 2 9 3" xfId="10026"/>
    <cellStyle name="Vejica 2 4 3 2 9 3 2" xfId="16523"/>
    <cellStyle name="Vejica 2 4 3 2 9 4" xfId="13874"/>
    <cellStyle name="Vejica 2 4 3 3" xfId="626"/>
    <cellStyle name="Vejica 2 4 3 3 10" xfId="6779"/>
    <cellStyle name="Vejica 2 4 3 3 10 2" xfId="11060"/>
    <cellStyle name="Vejica 2 4 3 3 10 2 2" xfId="17546"/>
    <cellStyle name="Vejica 2 4 3 3 10 3" xfId="14893"/>
    <cellStyle name="Vejica 2 4 3 3 11" xfId="7150"/>
    <cellStyle name="Vejica 2 4 3 3 11 2" xfId="11424"/>
    <cellStyle name="Vejica 2 4 3 3 11 2 2" xfId="17903"/>
    <cellStyle name="Vejica 2 4 3 3 11 3" xfId="15247"/>
    <cellStyle name="Vejica 2 4 3 3 12" xfId="7844"/>
    <cellStyle name="Vejica 2 4 3 3 12 2" xfId="15614"/>
    <cellStyle name="Vejica 2 4 3 3 13" xfId="12652"/>
    <cellStyle name="Vejica 2 4 3 3 13 2" xfId="18591"/>
    <cellStyle name="Vejica 2 4 3 3 14" xfId="13570"/>
    <cellStyle name="Vejica 2 4 3 3 2" xfId="1929"/>
    <cellStyle name="Vejica 2 4 3 3 3" xfId="1930"/>
    <cellStyle name="Vejica 2 4 3 3 3 2" xfId="4028"/>
    <cellStyle name="Vejica 2 4 3 3 4" xfId="1931"/>
    <cellStyle name="Vejica 2 4 3 3 4 2" xfId="4029"/>
    <cellStyle name="Vejica 2 4 3 3 4 2 2" xfId="6045"/>
    <cellStyle name="Vejica 2 4 3 3 4 2 2 2" xfId="6666"/>
    <cellStyle name="Vejica 2 4 3 3 4 2 2 2 2" xfId="10953"/>
    <cellStyle name="Vejica 2 4 3 3 4 2 2 2 2 2" xfId="17441"/>
    <cellStyle name="Vejica 2 4 3 3 4 2 2 2 3" xfId="14788"/>
    <cellStyle name="Vejica 2 4 3 3 4 2 2 3" xfId="10345"/>
    <cellStyle name="Vejica 2 4 3 3 4 2 2 3 2" xfId="16835"/>
    <cellStyle name="Vejica 2 4 3 3 4 2 2 4" xfId="14183"/>
    <cellStyle name="Vejica 2 4 3 3 4 2 3" xfId="5939"/>
    <cellStyle name="Vejica 2 4 3 3 4 2 3 2" xfId="10239"/>
    <cellStyle name="Vejica 2 4 3 3 4 2 3 2 2" xfId="16729"/>
    <cellStyle name="Vejica 2 4 3 3 4 2 3 3" xfId="14077"/>
    <cellStyle name="Vejica 2 4 3 3 4 2 4" xfId="6362"/>
    <cellStyle name="Vejica 2 4 3 3 4 2 4 2" xfId="10649"/>
    <cellStyle name="Vejica 2 4 3 3 4 2 4 2 2" xfId="17137"/>
    <cellStyle name="Vejica 2 4 3 3 4 2 4 3" xfId="14484"/>
    <cellStyle name="Vejica 2 4 3 3 4 2 5" xfId="6976"/>
    <cellStyle name="Vejica 2 4 3 3 4 2 5 2" xfId="11257"/>
    <cellStyle name="Vejica 2 4 3 3 4 2 5 2 2" xfId="17743"/>
    <cellStyle name="Vejica 2 4 3 3 4 2 5 3" xfId="15090"/>
    <cellStyle name="Vejica 2 4 3 3 4 2 6" xfId="7346"/>
    <cellStyle name="Vejica 2 4 3 3 4 2 6 2" xfId="11620"/>
    <cellStyle name="Vejica 2 4 3 3 4 2 6 2 2" xfId="18099"/>
    <cellStyle name="Vejica 2 4 3 3 4 2 6 3" xfId="15443"/>
    <cellStyle name="Vejica 2 4 3 3 4 2 7" xfId="9093"/>
    <cellStyle name="Vejica 2 4 3 3 4 2 7 2" xfId="16164"/>
    <cellStyle name="Vejica 2 4 3 3 4 2 8" xfId="13773"/>
    <cellStyle name="Vejica 2 4 3 3 4 3" xfId="5827"/>
    <cellStyle name="Vejica 2 4 3 3 4 3 2" xfId="6561"/>
    <cellStyle name="Vejica 2 4 3 3 4 3 2 2" xfId="10848"/>
    <cellStyle name="Vejica 2 4 3 3 4 3 2 2 2" xfId="17336"/>
    <cellStyle name="Vejica 2 4 3 3 4 3 2 3" xfId="14683"/>
    <cellStyle name="Vejica 2 4 3 3 4 3 3" xfId="10125"/>
    <cellStyle name="Vejica 2 4 3 3 4 3 3 2" xfId="16621"/>
    <cellStyle name="Vejica 2 4 3 3 4 3 4" xfId="13972"/>
    <cellStyle name="Vejica 2 4 3 3 4 4" xfId="6261"/>
    <cellStyle name="Vejica 2 4 3 3 4 4 2" xfId="10548"/>
    <cellStyle name="Vejica 2 4 3 3 4 4 2 2" xfId="17036"/>
    <cellStyle name="Vejica 2 4 3 3 4 4 3" xfId="14383"/>
    <cellStyle name="Vejica 2 4 3 3 4 5" xfId="6874"/>
    <cellStyle name="Vejica 2 4 3 3 4 5 2" xfId="11155"/>
    <cellStyle name="Vejica 2 4 3 3 4 5 2 2" xfId="17641"/>
    <cellStyle name="Vejica 2 4 3 3 4 5 3" xfId="14988"/>
    <cellStyle name="Vejica 2 4 3 3 4 6" xfId="7245"/>
    <cellStyle name="Vejica 2 4 3 3 4 6 2" xfId="11519"/>
    <cellStyle name="Vejica 2 4 3 3 4 6 2 2" xfId="17998"/>
    <cellStyle name="Vejica 2 4 3 3 4 6 3" xfId="15342"/>
    <cellStyle name="Vejica 2 4 3 3 4 7" xfId="8270"/>
    <cellStyle name="Vejica 2 4 3 3 4 7 2" xfId="15831"/>
    <cellStyle name="Vejica 2 4 3 3 4 8" xfId="12894"/>
    <cellStyle name="Vejica 2 4 3 3 4 8 2" xfId="18832"/>
    <cellStyle name="Vejica 2 4 3 3 4 9" xfId="13672"/>
    <cellStyle name="Vejica 2 4 3 3 5" xfId="4030"/>
    <cellStyle name="Vejica 2 4 3 3 5 2" xfId="4031"/>
    <cellStyle name="Vejica 2 4 3 3 6" xfId="4032"/>
    <cellStyle name="Vejica 2 4 3 3 7" xfId="4027"/>
    <cellStyle name="Vejica 2 4 3 3 8" xfId="5730"/>
    <cellStyle name="Vejica 2 4 3 3 8 2" xfId="6466"/>
    <cellStyle name="Vejica 2 4 3 3 8 2 2" xfId="10753"/>
    <cellStyle name="Vejica 2 4 3 3 8 2 2 2" xfId="17241"/>
    <cellStyle name="Vejica 2 4 3 3 8 2 3" xfId="14588"/>
    <cellStyle name="Vejica 2 4 3 3 8 3" xfId="10028"/>
    <cellStyle name="Vejica 2 4 3 3 8 3 2" xfId="16525"/>
    <cellStyle name="Vejica 2 4 3 3 8 4" xfId="13876"/>
    <cellStyle name="Vejica 2 4 3 3 9" xfId="6166"/>
    <cellStyle name="Vejica 2 4 3 3 9 2" xfId="10453"/>
    <cellStyle name="Vejica 2 4 3 3 9 2 2" xfId="16941"/>
    <cellStyle name="Vejica 2 4 3 3 9 3" xfId="14288"/>
    <cellStyle name="Vejica 2 4 3 4" xfId="1932"/>
    <cellStyle name="Vejica 2 4 3 5" xfId="1933"/>
    <cellStyle name="Vejica 2 4 3 5 2" xfId="4033"/>
    <cellStyle name="Vejica 2 4 3 6" xfId="1934"/>
    <cellStyle name="Vejica 2 4 3 6 2" xfId="4034"/>
    <cellStyle name="Vejica 2 4 3 6 2 2" xfId="6046"/>
    <cellStyle name="Vejica 2 4 3 6 2 2 2" xfId="6667"/>
    <cellStyle name="Vejica 2 4 3 6 2 2 2 2" xfId="10954"/>
    <cellStyle name="Vejica 2 4 3 6 2 2 2 2 2" xfId="17442"/>
    <cellStyle name="Vejica 2 4 3 6 2 2 2 3" xfId="14789"/>
    <cellStyle name="Vejica 2 4 3 6 2 2 3" xfId="10346"/>
    <cellStyle name="Vejica 2 4 3 6 2 2 3 2" xfId="16836"/>
    <cellStyle name="Vejica 2 4 3 6 2 2 4" xfId="14184"/>
    <cellStyle name="Vejica 2 4 3 6 2 3" xfId="5940"/>
    <cellStyle name="Vejica 2 4 3 6 2 3 2" xfId="10240"/>
    <cellStyle name="Vejica 2 4 3 6 2 3 2 2" xfId="16730"/>
    <cellStyle name="Vejica 2 4 3 6 2 3 3" xfId="14078"/>
    <cellStyle name="Vejica 2 4 3 6 2 4" xfId="6363"/>
    <cellStyle name="Vejica 2 4 3 6 2 4 2" xfId="10650"/>
    <cellStyle name="Vejica 2 4 3 6 2 4 2 2" xfId="17138"/>
    <cellStyle name="Vejica 2 4 3 6 2 4 3" xfId="14485"/>
    <cellStyle name="Vejica 2 4 3 6 2 5" xfId="6977"/>
    <cellStyle name="Vejica 2 4 3 6 2 5 2" xfId="11258"/>
    <cellStyle name="Vejica 2 4 3 6 2 5 2 2" xfId="17744"/>
    <cellStyle name="Vejica 2 4 3 6 2 5 3" xfId="15091"/>
    <cellStyle name="Vejica 2 4 3 6 2 6" xfId="7347"/>
    <cellStyle name="Vejica 2 4 3 6 2 6 2" xfId="11621"/>
    <cellStyle name="Vejica 2 4 3 6 2 6 2 2" xfId="18100"/>
    <cellStyle name="Vejica 2 4 3 6 2 6 3" xfId="15444"/>
    <cellStyle name="Vejica 2 4 3 6 2 7" xfId="9098"/>
    <cellStyle name="Vejica 2 4 3 6 2 7 2" xfId="16166"/>
    <cellStyle name="Vejica 2 4 3 6 2 8" xfId="13774"/>
    <cellStyle name="Vejica 2 4 3 6 3" xfId="5828"/>
    <cellStyle name="Vejica 2 4 3 6 3 2" xfId="6562"/>
    <cellStyle name="Vejica 2 4 3 6 3 2 2" xfId="10849"/>
    <cellStyle name="Vejica 2 4 3 6 3 2 2 2" xfId="17337"/>
    <cellStyle name="Vejica 2 4 3 6 3 2 3" xfId="14684"/>
    <cellStyle name="Vejica 2 4 3 6 3 3" xfId="10126"/>
    <cellStyle name="Vejica 2 4 3 6 3 3 2" xfId="16622"/>
    <cellStyle name="Vejica 2 4 3 6 3 4" xfId="13973"/>
    <cellStyle name="Vejica 2 4 3 6 4" xfId="6262"/>
    <cellStyle name="Vejica 2 4 3 6 4 2" xfId="10549"/>
    <cellStyle name="Vejica 2 4 3 6 4 2 2" xfId="17037"/>
    <cellStyle name="Vejica 2 4 3 6 4 3" xfId="14384"/>
    <cellStyle name="Vejica 2 4 3 6 5" xfId="6875"/>
    <cellStyle name="Vejica 2 4 3 6 5 2" xfId="11156"/>
    <cellStyle name="Vejica 2 4 3 6 5 2 2" xfId="17642"/>
    <cellStyle name="Vejica 2 4 3 6 5 3" xfId="14989"/>
    <cellStyle name="Vejica 2 4 3 6 6" xfId="7246"/>
    <cellStyle name="Vejica 2 4 3 6 6 2" xfId="11520"/>
    <cellStyle name="Vejica 2 4 3 6 6 2 2" xfId="17999"/>
    <cellStyle name="Vejica 2 4 3 6 6 3" xfId="15343"/>
    <cellStyle name="Vejica 2 4 3 6 7" xfId="8273"/>
    <cellStyle name="Vejica 2 4 3 6 7 2" xfId="15832"/>
    <cellStyle name="Vejica 2 4 3 6 8" xfId="12895"/>
    <cellStyle name="Vejica 2 4 3 6 8 2" xfId="18833"/>
    <cellStyle name="Vejica 2 4 3 6 9" xfId="13673"/>
    <cellStyle name="Vejica 2 4 3 7" xfId="4035"/>
    <cellStyle name="Vejica 2 4 3 7 2" xfId="4036"/>
    <cellStyle name="Vejica 2 4 3 8" xfId="4037"/>
    <cellStyle name="Vejica 2 4 3 9" xfId="4014"/>
    <cellStyle name="Vejica 2 4 4" xfId="627"/>
    <cellStyle name="Vejica 2 4 4 10" xfId="6167"/>
    <cellStyle name="Vejica 2 4 4 10 2" xfId="10454"/>
    <cellStyle name="Vejica 2 4 4 10 2 2" xfId="16942"/>
    <cellStyle name="Vejica 2 4 4 10 3" xfId="14289"/>
    <cellStyle name="Vejica 2 4 4 11" xfId="6780"/>
    <cellStyle name="Vejica 2 4 4 11 2" xfId="11061"/>
    <cellStyle name="Vejica 2 4 4 11 2 2" xfId="17547"/>
    <cellStyle name="Vejica 2 4 4 11 3" xfId="14894"/>
    <cellStyle name="Vejica 2 4 4 12" xfId="7078"/>
    <cellStyle name="Vejica 2 4 4 12 2" xfId="11352"/>
    <cellStyle name="Vejica 2 4 4 12 2 2" xfId="17831"/>
    <cellStyle name="Vejica 2 4 4 12 3" xfId="15175"/>
    <cellStyle name="Vejica 2 4 4 13" xfId="7151"/>
    <cellStyle name="Vejica 2 4 4 13 2" xfId="11425"/>
    <cellStyle name="Vejica 2 4 4 13 2 2" xfId="17904"/>
    <cellStyle name="Vejica 2 4 4 13 3" xfId="15248"/>
    <cellStyle name="Vejica 2 4 4 14" xfId="7845"/>
    <cellStyle name="Vejica 2 4 4 14 2" xfId="15615"/>
    <cellStyle name="Vejica 2 4 4 15" xfId="12653"/>
    <cellStyle name="Vejica 2 4 4 15 2" xfId="18592"/>
    <cellStyle name="Vejica 2 4 4 16" xfId="13571"/>
    <cellStyle name="Vejica 2 4 4 2" xfId="628"/>
    <cellStyle name="Vejica 2 4 4 2 10" xfId="6781"/>
    <cellStyle name="Vejica 2 4 4 2 10 2" xfId="11062"/>
    <cellStyle name="Vejica 2 4 4 2 10 2 2" xfId="17548"/>
    <cellStyle name="Vejica 2 4 4 2 10 3" xfId="14895"/>
    <cellStyle name="Vejica 2 4 4 2 11" xfId="7152"/>
    <cellStyle name="Vejica 2 4 4 2 11 2" xfId="11426"/>
    <cellStyle name="Vejica 2 4 4 2 11 2 2" xfId="17905"/>
    <cellStyle name="Vejica 2 4 4 2 11 3" xfId="15249"/>
    <cellStyle name="Vejica 2 4 4 2 12" xfId="7846"/>
    <cellStyle name="Vejica 2 4 4 2 12 2" xfId="15616"/>
    <cellStyle name="Vejica 2 4 4 2 13" xfId="12654"/>
    <cellStyle name="Vejica 2 4 4 2 13 2" xfId="18593"/>
    <cellStyle name="Vejica 2 4 4 2 14" xfId="13572"/>
    <cellStyle name="Vejica 2 4 4 2 2" xfId="1935"/>
    <cellStyle name="Vejica 2 4 4 2 3" xfId="1936"/>
    <cellStyle name="Vejica 2 4 4 2 3 2" xfId="4040"/>
    <cellStyle name="Vejica 2 4 4 2 4" xfId="1937"/>
    <cellStyle name="Vejica 2 4 4 2 4 2" xfId="4041"/>
    <cellStyle name="Vejica 2 4 4 2 4 2 2" xfId="6047"/>
    <cellStyle name="Vejica 2 4 4 2 4 2 2 2" xfId="6668"/>
    <cellStyle name="Vejica 2 4 4 2 4 2 2 2 2" xfId="10955"/>
    <cellStyle name="Vejica 2 4 4 2 4 2 2 2 2 2" xfId="17443"/>
    <cellStyle name="Vejica 2 4 4 2 4 2 2 2 3" xfId="14790"/>
    <cellStyle name="Vejica 2 4 4 2 4 2 2 3" xfId="10347"/>
    <cellStyle name="Vejica 2 4 4 2 4 2 2 3 2" xfId="16837"/>
    <cellStyle name="Vejica 2 4 4 2 4 2 2 4" xfId="14185"/>
    <cellStyle name="Vejica 2 4 4 2 4 2 3" xfId="5941"/>
    <cellStyle name="Vejica 2 4 4 2 4 2 3 2" xfId="10241"/>
    <cellStyle name="Vejica 2 4 4 2 4 2 3 2 2" xfId="16731"/>
    <cellStyle name="Vejica 2 4 4 2 4 2 3 3" xfId="14079"/>
    <cellStyle name="Vejica 2 4 4 2 4 2 4" xfId="6364"/>
    <cellStyle name="Vejica 2 4 4 2 4 2 4 2" xfId="10651"/>
    <cellStyle name="Vejica 2 4 4 2 4 2 4 2 2" xfId="17139"/>
    <cellStyle name="Vejica 2 4 4 2 4 2 4 3" xfId="14486"/>
    <cellStyle name="Vejica 2 4 4 2 4 2 5" xfId="6978"/>
    <cellStyle name="Vejica 2 4 4 2 4 2 5 2" xfId="11259"/>
    <cellStyle name="Vejica 2 4 4 2 4 2 5 2 2" xfId="17745"/>
    <cellStyle name="Vejica 2 4 4 2 4 2 5 3" xfId="15092"/>
    <cellStyle name="Vejica 2 4 4 2 4 2 6" xfId="7348"/>
    <cellStyle name="Vejica 2 4 4 2 4 2 6 2" xfId="11622"/>
    <cellStyle name="Vejica 2 4 4 2 4 2 6 2 2" xfId="18101"/>
    <cellStyle name="Vejica 2 4 4 2 4 2 6 3" xfId="15445"/>
    <cellStyle name="Vejica 2 4 4 2 4 2 7" xfId="9105"/>
    <cellStyle name="Vejica 2 4 4 2 4 2 7 2" xfId="16170"/>
    <cellStyle name="Vejica 2 4 4 2 4 2 8" xfId="13775"/>
    <cellStyle name="Vejica 2 4 4 2 4 3" xfId="5829"/>
    <cellStyle name="Vejica 2 4 4 2 4 3 2" xfId="6563"/>
    <cellStyle name="Vejica 2 4 4 2 4 3 2 2" xfId="10850"/>
    <cellStyle name="Vejica 2 4 4 2 4 3 2 2 2" xfId="17338"/>
    <cellStyle name="Vejica 2 4 4 2 4 3 2 3" xfId="14685"/>
    <cellStyle name="Vejica 2 4 4 2 4 3 3" xfId="10127"/>
    <cellStyle name="Vejica 2 4 4 2 4 3 3 2" xfId="16623"/>
    <cellStyle name="Vejica 2 4 4 2 4 3 4" xfId="13974"/>
    <cellStyle name="Vejica 2 4 4 2 4 4" xfId="6263"/>
    <cellStyle name="Vejica 2 4 4 2 4 4 2" xfId="10550"/>
    <cellStyle name="Vejica 2 4 4 2 4 4 2 2" xfId="17038"/>
    <cellStyle name="Vejica 2 4 4 2 4 4 3" xfId="14385"/>
    <cellStyle name="Vejica 2 4 4 2 4 5" xfId="6876"/>
    <cellStyle name="Vejica 2 4 4 2 4 5 2" xfId="11157"/>
    <cellStyle name="Vejica 2 4 4 2 4 5 2 2" xfId="17643"/>
    <cellStyle name="Vejica 2 4 4 2 4 5 3" xfId="14990"/>
    <cellStyle name="Vejica 2 4 4 2 4 6" xfId="7247"/>
    <cellStyle name="Vejica 2 4 4 2 4 6 2" xfId="11521"/>
    <cellStyle name="Vejica 2 4 4 2 4 6 2 2" xfId="18000"/>
    <cellStyle name="Vejica 2 4 4 2 4 6 3" xfId="15344"/>
    <cellStyle name="Vejica 2 4 4 2 4 7" xfId="8276"/>
    <cellStyle name="Vejica 2 4 4 2 4 7 2" xfId="15833"/>
    <cellStyle name="Vejica 2 4 4 2 4 8" xfId="12896"/>
    <cellStyle name="Vejica 2 4 4 2 4 8 2" xfId="18834"/>
    <cellStyle name="Vejica 2 4 4 2 4 9" xfId="13674"/>
    <cellStyle name="Vejica 2 4 4 2 5" xfId="4042"/>
    <cellStyle name="Vejica 2 4 4 2 5 2" xfId="4043"/>
    <cellStyle name="Vejica 2 4 4 2 6" xfId="4044"/>
    <cellStyle name="Vejica 2 4 4 2 7" xfId="4039"/>
    <cellStyle name="Vejica 2 4 4 2 8" xfId="5732"/>
    <cellStyle name="Vejica 2 4 4 2 8 2" xfId="6468"/>
    <cellStyle name="Vejica 2 4 4 2 8 2 2" xfId="10755"/>
    <cellStyle name="Vejica 2 4 4 2 8 2 2 2" xfId="17243"/>
    <cellStyle name="Vejica 2 4 4 2 8 2 3" xfId="14590"/>
    <cellStyle name="Vejica 2 4 4 2 8 3" xfId="10030"/>
    <cellStyle name="Vejica 2 4 4 2 8 3 2" xfId="16527"/>
    <cellStyle name="Vejica 2 4 4 2 8 4" xfId="13878"/>
    <cellStyle name="Vejica 2 4 4 2 9" xfId="6168"/>
    <cellStyle name="Vejica 2 4 4 2 9 2" xfId="10455"/>
    <cellStyle name="Vejica 2 4 4 2 9 2 2" xfId="16943"/>
    <cellStyle name="Vejica 2 4 4 2 9 3" xfId="14290"/>
    <cellStyle name="Vejica 2 4 4 3" xfId="1938"/>
    <cellStyle name="Vejica 2 4 4 4" xfId="1939"/>
    <cellStyle name="Vejica 2 4 4 4 2" xfId="4045"/>
    <cellStyle name="Vejica 2 4 4 5" xfId="1940"/>
    <cellStyle name="Vejica 2 4 4 5 2" xfId="4046"/>
    <cellStyle name="Vejica 2 4 4 5 2 2" xfId="6048"/>
    <cellStyle name="Vejica 2 4 4 5 2 2 2" xfId="6669"/>
    <cellStyle name="Vejica 2 4 4 5 2 2 2 2" xfId="10956"/>
    <cellStyle name="Vejica 2 4 4 5 2 2 2 2 2" xfId="17444"/>
    <cellStyle name="Vejica 2 4 4 5 2 2 2 3" xfId="14791"/>
    <cellStyle name="Vejica 2 4 4 5 2 2 3" xfId="10348"/>
    <cellStyle name="Vejica 2 4 4 5 2 2 3 2" xfId="16838"/>
    <cellStyle name="Vejica 2 4 4 5 2 2 4" xfId="14186"/>
    <cellStyle name="Vejica 2 4 4 5 2 3" xfId="5942"/>
    <cellStyle name="Vejica 2 4 4 5 2 3 2" xfId="10242"/>
    <cellStyle name="Vejica 2 4 4 5 2 3 2 2" xfId="16732"/>
    <cellStyle name="Vejica 2 4 4 5 2 3 3" xfId="14080"/>
    <cellStyle name="Vejica 2 4 4 5 2 4" xfId="6365"/>
    <cellStyle name="Vejica 2 4 4 5 2 4 2" xfId="10652"/>
    <cellStyle name="Vejica 2 4 4 5 2 4 2 2" xfId="17140"/>
    <cellStyle name="Vejica 2 4 4 5 2 4 3" xfId="14487"/>
    <cellStyle name="Vejica 2 4 4 5 2 5" xfId="6979"/>
    <cellStyle name="Vejica 2 4 4 5 2 5 2" xfId="11260"/>
    <cellStyle name="Vejica 2 4 4 5 2 5 2 2" xfId="17746"/>
    <cellStyle name="Vejica 2 4 4 5 2 5 3" xfId="15093"/>
    <cellStyle name="Vejica 2 4 4 5 2 6" xfId="7349"/>
    <cellStyle name="Vejica 2 4 4 5 2 6 2" xfId="11623"/>
    <cellStyle name="Vejica 2 4 4 5 2 6 2 2" xfId="18102"/>
    <cellStyle name="Vejica 2 4 4 5 2 6 3" xfId="15446"/>
    <cellStyle name="Vejica 2 4 4 5 2 7" xfId="9110"/>
    <cellStyle name="Vejica 2 4 4 5 2 7 2" xfId="16171"/>
    <cellStyle name="Vejica 2 4 4 5 2 8" xfId="13776"/>
    <cellStyle name="Vejica 2 4 4 5 3" xfId="5830"/>
    <cellStyle name="Vejica 2 4 4 5 3 2" xfId="6564"/>
    <cellStyle name="Vejica 2 4 4 5 3 2 2" xfId="10851"/>
    <cellStyle name="Vejica 2 4 4 5 3 2 2 2" xfId="17339"/>
    <cellStyle name="Vejica 2 4 4 5 3 2 3" xfId="14686"/>
    <cellStyle name="Vejica 2 4 4 5 3 3" xfId="10128"/>
    <cellStyle name="Vejica 2 4 4 5 3 3 2" xfId="16624"/>
    <cellStyle name="Vejica 2 4 4 5 3 4" xfId="13975"/>
    <cellStyle name="Vejica 2 4 4 5 4" xfId="6264"/>
    <cellStyle name="Vejica 2 4 4 5 4 2" xfId="10551"/>
    <cellStyle name="Vejica 2 4 4 5 4 2 2" xfId="17039"/>
    <cellStyle name="Vejica 2 4 4 5 4 3" xfId="14386"/>
    <cellStyle name="Vejica 2 4 4 5 5" xfId="6877"/>
    <cellStyle name="Vejica 2 4 4 5 5 2" xfId="11158"/>
    <cellStyle name="Vejica 2 4 4 5 5 2 2" xfId="17644"/>
    <cellStyle name="Vejica 2 4 4 5 5 3" xfId="14991"/>
    <cellStyle name="Vejica 2 4 4 5 6" xfId="7248"/>
    <cellStyle name="Vejica 2 4 4 5 6 2" xfId="11522"/>
    <cellStyle name="Vejica 2 4 4 5 6 2 2" xfId="18001"/>
    <cellStyle name="Vejica 2 4 4 5 6 3" xfId="15345"/>
    <cellStyle name="Vejica 2 4 4 5 7" xfId="8279"/>
    <cellStyle name="Vejica 2 4 4 5 7 2" xfId="15834"/>
    <cellStyle name="Vejica 2 4 4 5 8" xfId="12897"/>
    <cellStyle name="Vejica 2 4 4 5 8 2" xfId="18835"/>
    <cellStyle name="Vejica 2 4 4 5 9" xfId="13675"/>
    <cellStyle name="Vejica 2 4 4 6" xfId="4047"/>
    <cellStyle name="Vejica 2 4 4 6 2" xfId="4048"/>
    <cellStyle name="Vejica 2 4 4 7" xfId="4049"/>
    <cellStyle name="Vejica 2 4 4 8" xfId="4038"/>
    <cellStyle name="Vejica 2 4 4 9" xfId="5731"/>
    <cellStyle name="Vejica 2 4 4 9 2" xfId="6467"/>
    <cellStyle name="Vejica 2 4 4 9 2 2" xfId="10754"/>
    <cellStyle name="Vejica 2 4 4 9 2 2 2" xfId="17242"/>
    <cellStyle name="Vejica 2 4 4 9 2 3" xfId="14589"/>
    <cellStyle name="Vejica 2 4 4 9 3" xfId="10029"/>
    <cellStyle name="Vejica 2 4 4 9 3 2" xfId="16526"/>
    <cellStyle name="Vejica 2 4 4 9 4" xfId="13877"/>
    <cellStyle name="Vejica 2 4 5" xfId="629"/>
    <cellStyle name="Vejica 2 4 5 10" xfId="6782"/>
    <cellStyle name="Vejica 2 4 5 10 2" xfId="11063"/>
    <cellStyle name="Vejica 2 4 5 10 2 2" xfId="17549"/>
    <cellStyle name="Vejica 2 4 5 10 3" xfId="14896"/>
    <cellStyle name="Vejica 2 4 5 11" xfId="7153"/>
    <cellStyle name="Vejica 2 4 5 11 2" xfId="11427"/>
    <cellStyle name="Vejica 2 4 5 11 2 2" xfId="17906"/>
    <cellStyle name="Vejica 2 4 5 11 3" xfId="15250"/>
    <cellStyle name="Vejica 2 4 5 12" xfId="7847"/>
    <cellStyle name="Vejica 2 4 5 12 2" xfId="15617"/>
    <cellStyle name="Vejica 2 4 5 13" xfId="12655"/>
    <cellStyle name="Vejica 2 4 5 13 2" xfId="18594"/>
    <cellStyle name="Vejica 2 4 5 14" xfId="13573"/>
    <cellStyle name="Vejica 2 4 5 2" xfId="1941"/>
    <cellStyle name="Vejica 2 4 5 3" xfId="1942"/>
    <cellStyle name="Vejica 2 4 5 3 2" xfId="4051"/>
    <cellStyle name="Vejica 2 4 5 4" xfId="1943"/>
    <cellStyle name="Vejica 2 4 5 4 2" xfId="4052"/>
    <cellStyle name="Vejica 2 4 5 4 2 2" xfId="6049"/>
    <cellStyle name="Vejica 2 4 5 4 2 2 2" xfId="6670"/>
    <cellStyle name="Vejica 2 4 5 4 2 2 2 2" xfId="10957"/>
    <cellStyle name="Vejica 2 4 5 4 2 2 2 2 2" xfId="17445"/>
    <cellStyle name="Vejica 2 4 5 4 2 2 2 3" xfId="14792"/>
    <cellStyle name="Vejica 2 4 5 4 2 2 3" xfId="10349"/>
    <cellStyle name="Vejica 2 4 5 4 2 2 3 2" xfId="16839"/>
    <cellStyle name="Vejica 2 4 5 4 2 2 4" xfId="14187"/>
    <cellStyle name="Vejica 2 4 5 4 2 3" xfId="5943"/>
    <cellStyle name="Vejica 2 4 5 4 2 3 2" xfId="10243"/>
    <cellStyle name="Vejica 2 4 5 4 2 3 2 2" xfId="16733"/>
    <cellStyle name="Vejica 2 4 5 4 2 3 3" xfId="14081"/>
    <cellStyle name="Vejica 2 4 5 4 2 4" xfId="6366"/>
    <cellStyle name="Vejica 2 4 5 4 2 4 2" xfId="10653"/>
    <cellStyle name="Vejica 2 4 5 4 2 4 2 2" xfId="17141"/>
    <cellStyle name="Vejica 2 4 5 4 2 4 3" xfId="14488"/>
    <cellStyle name="Vejica 2 4 5 4 2 5" xfId="6980"/>
    <cellStyle name="Vejica 2 4 5 4 2 5 2" xfId="11261"/>
    <cellStyle name="Vejica 2 4 5 4 2 5 2 2" xfId="17747"/>
    <cellStyle name="Vejica 2 4 5 4 2 5 3" xfId="15094"/>
    <cellStyle name="Vejica 2 4 5 4 2 6" xfId="7350"/>
    <cellStyle name="Vejica 2 4 5 4 2 6 2" xfId="11624"/>
    <cellStyle name="Vejica 2 4 5 4 2 6 2 2" xfId="18103"/>
    <cellStyle name="Vejica 2 4 5 4 2 6 3" xfId="15447"/>
    <cellStyle name="Vejica 2 4 5 4 2 7" xfId="9116"/>
    <cellStyle name="Vejica 2 4 5 4 2 7 2" xfId="16172"/>
    <cellStyle name="Vejica 2 4 5 4 2 8" xfId="13777"/>
    <cellStyle name="Vejica 2 4 5 4 3" xfId="5831"/>
    <cellStyle name="Vejica 2 4 5 4 3 2" xfId="6565"/>
    <cellStyle name="Vejica 2 4 5 4 3 2 2" xfId="10852"/>
    <cellStyle name="Vejica 2 4 5 4 3 2 2 2" xfId="17340"/>
    <cellStyle name="Vejica 2 4 5 4 3 2 3" xfId="14687"/>
    <cellStyle name="Vejica 2 4 5 4 3 3" xfId="10129"/>
    <cellStyle name="Vejica 2 4 5 4 3 3 2" xfId="16625"/>
    <cellStyle name="Vejica 2 4 5 4 3 4" xfId="13976"/>
    <cellStyle name="Vejica 2 4 5 4 4" xfId="6265"/>
    <cellStyle name="Vejica 2 4 5 4 4 2" xfId="10552"/>
    <cellStyle name="Vejica 2 4 5 4 4 2 2" xfId="17040"/>
    <cellStyle name="Vejica 2 4 5 4 4 3" xfId="14387"/>
    <cellStyle name="Vejica 2 4 5 4 5" xfId="6878"/>
    <cellStyle name="Vejica 2 4 5 4 5 2" xfId="11159"/>
    <cellStyle name="Vejica 2 4 5 4 5 2 2" xfId="17645"/>
    <cellStyle name="Vejica 2 4 5 4 5 3" xfId="14992"/>
    <cellStyle name="Vejica 2 4 5 4 6" xfId="7249"/>
    <cellStyle name="Vejica 2 4 5 4 6 2" xfId="11523"/>
    <cellStyle name="Vejica 2 4 5 4 6 2 2" xfId="18002"/>
    <cellStyle name="Vejica 2 4 5 4 6 3" xfId="15346"/>
    <cellStyle name="Vejica 2 4 5 4 7" xfId="8282"/>
    <cellStyle name="Vejica 2 4 5 4 7 2" xfId="15835"/>
    <cellStyle name="Vejica 2 4 5 4 8" xfId="12898"/>
    <cellStyle name="Vejica 2 4 5 4 8 2" xfId="18836"/>
    <cellStyle name="Vejica 2 4 5 4 9" xfId="13676"/>
    <cellStyle name="Vejica 2 4 5 5" xfId="4053"/>
    <cellStyle name="Vejica 2 4 5 5 2" xfId="4054"/>
    <cellStyle name="Vejica 2 4 5 6" xfId="4055"/>
    <cellStyle name="Vejica 2 4 5 7" xfId="4050"/>
    <cellStyle name="Vejica 2 4 5 8" xfId="5733"/>
    <cellStyle name="Vejica 2 4 5 8 2" xfId="6469"/>
    <cellStyle name="Vejica 2 4 5 8 2 2" xfId="10756"/>
    <cellStyle name="Vejica 2 4 5 8 2 2 2" xfId="17244"/>
    <cellStyle name="Vejica 2 4 5 8 2 3" xfId="14591"/>
    <cellStyle name="Vejica 2 4 5 8 3" xfId="10031"/>
    <cellStyle name="Vejica 2 4 5 8 3 2" xfId="16528"/>
    <cellStyle name="Vejica 2 4 5 8 4" xfId="13879"/>
    <cellStyle name="Vejica 2 4 5 9" xfId="6169"/>
    <cellStyle name="Vejica 2 4 5 9 2" xfId="10456"/>
    <cellStyle name="Vejica 2 4 5 9 2 2" xfId="16944"/>
    <cellStyle name="Vejica 2 4 5 9 3" xfId="14291"/>
    <cellStyle name="Vejica 2 4 6" xfId="1944"/>
    <cellStyle name="Vejica 2 4 7" xfId="1945"/>
    <cellStyle name="Vejica 2 4 7 2" xfId="4056"/>
    <cellStyle name="Vejica 2 4 8" xfId="1946"/>
    <cellStyle name="Vejica 2 4 8 2" xfId="4057"/>
    <cellStyle name="Vejica 2 4 8 2 2" xfId="6050"/>
    <cellStyle name="Vejica 2 4 8 2 2 2" xfId="6671"/>
    <cellStyle name="Vejica 2 4 8 2 2 2 2" xfId="10958"/>
    <cellStyle name="Vejica 2 4 8 2 2 2 2 2" xfId="17446"/>
    <cellStyle name="Vejica 2 4 8 2 2 2 3" xfId="14793"/>
    <cellStyle name="Vejica 2 4 8 2 2 3" xfId="10350"/>
    <cellStyle name="Vejica 2 4 8 2 2 3 2" xfId="16840"/>
    <cellStyle name="Vejica 2 4 8 2 2 4" xfId="14188"/>
    <cellStyle name="Vejica 2 4 8 2 3" xfId="5944"/>
    <cellStyle name="Vejica 2 4 8 2 3 2" xfId="10244"/>
    <cellStyle name="Vejica 2 4 8 2 3 2 2" xfId="16734"/>
    <cellStyle name="Vejica 2 4 8 2 3 3" xfId="14082"/>
    <cellStyle name="Vejica 2 4 8 2 4" xfId="6367"/>
    <cellStyle name="Vejica 2 4 8 2 4 2" xfId="10654"/>
    <cellStyle name="Vejica 2 4 8 2 4 2 2" xfId="17142"/>
    <cellStyle name="Vejica 2 4 8 2 4 3" xfId="14489"/>
    <cellStyle name="Vejica 2 4 8 2 5" xfId="6981"/>
    <cellStyle name="Vejica 2 4 8 2 5 2" xfId="11262"/>
    <cellStyle name="Vejica 2 4 8 2 5 2 2" xfId="17748"/>
    <cellStyle name="Vejica 2 4 8 2 5 3" xfId="15095"/>
    <cellStyle name="Vejica 2 4 8 2 6" xfId="7351"/>
    <cellStyle name="Vejica 2 4 8 2 6 2" xfId="11625"/>
    <cellStyle name="Vejica 2 4 8 2 6 2 2" xfId="18104"/>
    <cellStyle name="Vejica 2 4 8 2 6 3" xfId="15448"/>
    <cellStyle name="Vejica 2 4 8 2 7" xfId="9121"/>
    <cellStyle name="Vejica 2 4 8 2 7 2" xfId="16173"/>
    <cellStyle name="Vejica 2 4 8 2 8" xfId="13778"/>
    <cellStyle name="Vejica 2 4 8 3" xfId="5832"/>
    <cellStyle name="Vejica 2 4 8 3 2" xfId="6566"/>
    <cellStyle name="Vejica 2 4 8 3 2 2" xfId="10853"/>
    <cellStyle name="Vejica 2 4 8 3 2 2 2" xfId="17341"/>
    <cellStyle name="Vejica 2 4 8 3 2 3" xfId="14688"/>
    <cellStyle name="Vejica 2 4 8 3 3" xfId="10130"/>
    <cellStyle name="Vejica 2 4 8 3 3 2" xfId="16626"/>
    <cellStyle name="Vejica 2 4 8 3 4" xfId="13977"/>
    <cellStyle name="Vejica 2 4 8 4" xfId="6266"/>
    <cellStyle name="Vejica 2 4 8 4 2" xfId="10553"/>
    <cellStyle name="Vejica 2 4 8 4 2 2" xfId="17041"/>
    <cellStyle name="Vejica 2 4 8 4 3" xfId="14388"/>
    <cellStyle name="Vejica 2 4 8 5" xfId="6879"/>
    <cellStyle name="Vejica 2 4 8 5 2" xfId="11160"/>
    <cellStyle name="Vejica 2 4 8 5 2 2" xfId="17646"/>
    <cellStyle name="Vejica 2 4 8 5 3" xfId="14993"/>
    <cellStyle name="Vejica 2 4 8 6" xfId="7250"/>
    <cellStyle name="Vejica 2 4 8 6 2" xfId="11524"/>
    <cellStyle name="Vejica 2 4 8 6 2 2" xfId="18003"/>
    <cellStyle name="Vejica 2 4 8 6 3" xfId="15347"/>
    <cellStyle name="Vejica 2 4 8 7" xfId="8285"/>
    <cellStyle name="Vejica 2 4 8 7 2" xfId="15836"/>
    <cellStyle name="Vejica 2 4 8 8" xfId="12899"/>
    <cellStyle name="Vejica 2 4 8 8 2" xfId="18837"/>
    <cellStyle name="Vejica 2 4 8 9" xfId="13677"/>
    <cellStyle name="Vejica 2 4 9" xfId="4058"/>
    <cellStyle name="Vejica 2 4 9 2" xfId="4059"/>
    <cellStyle name="Vejica 2 5" xfId="630"/>
    <cellStyle name="Vejica 2 5 10" xfId="4061"/>
    <cellStyle name="Vejica 2 5 11" xfId="4060"/>
    <cellStyle name="Vejica 2 5 12" xfId="5734"/>
    <cellStyle name="Vejica 2 5 12 2" xfId="6470"/>
    <cellStyle name="Vejica 2 5 12 2 2" xfId="10757"/>
    <cellStyle name="Vejica 2 5 12 2 2 2" xfId="17245"/>
    <cellStyle name="Vejica 2 5 12 2 3" xfId="14592"/>
    <cellStyle name="Vejica 2 5 12 3" xfId="10032"/>
    <cellStyle name="Vejica 2 5 12 3 2" xfId="16529"/>
    <cellStyle name="Vejica 2 5 12 4" xfId="13880"/>
    <cellStyle name="Vejica 2 5 13" xfId="6170"/>
    <cellStyle name="Vejica 2 5 13 2" xfId="10457"/>
    <cellStyle name="Vejica 2 5 13 2 2" xfId="16945"/>
    <cellStyle name="Vejica 2 5 13 3" xfId="14292"/>
    <cellStyle name="Vejica 2 5 14" xfId="6783"/>
    <cellStyle name="Vejica 2 5 14 2" xfId="11064"/>
    <cellStyle name="Vejica 2 5 14 2 2" xfId="17550"/>
    <cellStyle name="Vejica 2 5 14 3" xfId="14897"/>
    <cellStyle name="Vejica 2 5 15" xfId="7079"/>
    <cellStyle name="Vejica 2 5 15 2" xfId="11353"/>
    <cellStyle name="Vejica 2 5 15 2 2" xfId="17832"/>
    <cellStyle name="Vejica 2 5 15 3" xfId="15176"/>
    <cellStyle name="Vejica 2 5 16" xfId="7154"/>
    <cellStyle name="Vejica 2 5 16 2" xfId="11428"/>
    <cellStyle name="Vejica 2 5 16 2 2" xfId="17907"/>
    <cellStyle name="Vejica 2 5 16 3" xfId="15251"/>
    <cellStyle name="Vejica 2 5 17" xfId="7848"/>
    <cellStyle name="Vejica 2 5 17 2" xfId="15618"/>
    <cellStyle name="Vejica 2 5 18" xfId="12656"/>
    <cellStyle name="Vejica 2 5 18 2" xfId="18595"/>
    <cellStyle name="Vejica 2 5 19" xfId="13574"/>
    <cellStyle name="Vejica 2 5 2" xfId="631"/>
    <cellStyle name="Vejica 2 5 2 10" xfId="5735"/>
    <cellStyle name="Vejica 2 5 2 10 2" xfId="6471"/>
    <cellStyle name="Vejica 2 5 2 10 2 2" xfId="10758"/>
    <cellStyle name="Vejica 2 5 2 10 2 2 2" xfId="17246"/>
    <cellStyle name="Vejica 2 5 2 10 2 3" xfId="14593"/>
    <cellStyle name="Vejica 2 5 2 10 3" xfId="10033"/>
    <cellStyle name="Vejica 2 5 2 10 3 2" xfId="16530"/>
    <cellStyle name="Vejica 2 5 2 10 4" xfId="13881"/>
    <cellStyle name="Vejica 2 5 2 11" xfId="6171"/>
    <cellStyle name="Vejica 2 5 2 11 2" xfId="10458"/>
    <cellStyle name="Vejica 2 5 2 11 2 2" xfId="16946"/>
    <cellStyle name="Vejica 2 5 2 11 3" xfId="14293"/>
    <cellStyle name="Vejica 2 5 2 12" xfId="6784"/>
    <cellStyle name="Vejica 2 5 2 12 2" xfId="11065"/>
    <cellStyle name="Vejica 2 5 2 12 2 2" xfId="17551"/>
    <cellStyle name="Vejica 2 5 2 12 3" xfId="14898"/>
    <cellStyle name="Vejica 2 5 2 13" xfId="7080"/>
    <cellStyle name="Vejica 2 5 2 13 2" xfId="11354"/>
    <cellStyle name="Vejica 2 5 2 13 2 2" xfId="17833"/>
    <cellStyle name="Vejica 2 5 2 13 3" xfId="15177"/>
    <cellStyle name="Vejica 2 5 2 14" xfId="7155"/>
    <cellStyle name="Vejica 2 5 2 14 2" xfId="11429"/>
    <cellStyle name="Vejica 2 5 2 14 2 2" xfId="17908"/>
    <cellStyle name="Vejica 2 5 2 14 3" xfId="15252"/>
    <cellStyle name="Vejica 2 5 2 15" xfId="7849"/>
    <cellStyle name="Vejica 2 5 2 15 2" xfId="15619"/>
    <cellStyle name="Vejica 2 5 2 16" xfId="12657"/>
    <cellStyle name="Vejica 2 5 2 16 2" xfId="18596"/>
    <cellStyle name="Vejica 2 5 2 17" xfId="13575"/>
    <cellStyle name="Vejica 2 5 2 2" xfId="632"/>
    <cellStyle name="Vejica 2 5 2 2 10" xfId="6172"/>
    <cellStyle name="Vejica 2 5 2 2 10 2" xfId="10459"/>
    <cellStyle name="Vejica 2 5 2 2 10 2 2" xfId="16947"/>
    <cellStyle name="Vejica 2 5 2 2 10 3" xfId="14294"/>
    <cellStyle name="Vejica 2 5 2 2 11" xfId="6785"/>
    <cellStyle name="Vejica 2 5 2 2 11 2" xfId="11066"/>
    <cellStyle name="Vejica 2 5 2 2 11 2 2" xfId="17552"/>
    <cellStyle name="Vejica 2 5 2 2 11 3" xfId="14899"/>
    <cellStyle name="Vejica 2 5 2 2 12" xfId="7081"/>
    <cellStyle name="Vejica 2 5 2 2 12 2" xfId="11355"/>
    <cellStyle name="Vejica 2 5 2 2 12 2 2" xfId="17834"/>
    <cellStyle name="Vejica 2 5 2 2 12 3" xfId="15178"/>
    <cellStyle name="Vejica 2 5 2 2 13" xfId="7156"/>
    <cellStyle name="Vejica 2 5 2 2 13 2" xfId="11430"/>
    <cellStyle name="Vejica 2 5 2 2 13 2 2" xfId="17909"/>
    <cellStyle name="Vejica 2 5 2 2 13 3" xfId="15253"/>
    <cellStyle name="Vejica 2 5 2 2 14" xfId="7850"/>
    <cellStyle name="Vejica 2 5 2 2 14 2" xfId="15620"/>
    <cellStyle name="Vejica 2 5 2 2 15" xfId="12658"/>
    <cellStyle name="Vejica 2 5 2 2 15 2" xfId="18597"/>
    <cellStyle name="Vejica 2 5 2 2 16" xfId="13576"/>
    <cellStyle name="Vejica 2 5 2 2 2" xfId="633"/>
    <cellStyle name="Vejica 2 5 2 2 2 10" xfId="6786"/>
    <cellStyle name="Vejica 2 5 2 2 2 10 2" xfId="11067"/>
    <cellStyle name="Vejica 2 5 2 2 2 10 2 2" xfId="17553"/>
    <cellStyle name="Vejica 2 5 2 2 2 10 3" xfId="14900"/>
    <cellStyle name="Vejica 2 5 2 2 2 11" xfId="7157"/>
    <cellStyle name="Vejica 2 5 2 2 2 11 2" xfId="11431"/>
    <cellStyle name="Vejica 2 5 2 2 2 11 2 2" xfId="17910"/>
    <cellStyle name="Vejica 2 5 2 2 2 11 3" xfId="15254"/>
    <cellStyle name="Vejica 2 5 2 2 2 12" xfId="7851"/>
    <cellStyle name="Vejica 2 5 2 2 2 12 2" xfId="15621"/>
    <cellStyle name="Vejica 2 5 2 2 2 13" xfId="12659"/>
    <cellStyle name="Vejica 2 5 2 2 2 13 2" xfId="18598"/>
    <cellStyle name="Vejica 2 5 2 2 2 14" xfId="13577"/>
    <cellStyle name="Vejica 2 5 2 2 2 2" xfId="1947"/>
    <cellStyle name="Vejica 2 5 2 2 2 3" xfId="1948"/>
    <cellStyle name="Vejica 2 5 2 2 2 3 2" xfId="4065"/>
    <cellStyle name="Vejica 2 5 2 2 2 4" xfId="1949"/>
    <cellStyle name="Vejica 2 5 2 2 2 4 2" xfId="4066"/>
    <cellStyle name="Vejica 2 5 2 2 2 4 2 2" xfId="6051"/>
    <cellStyle name="Vejica 2 5 2 2 2 4 2 2 2" xfId="6672"/>
    <cellStyle name="Vejica 2 5 2 2 2 4 2 2 2 2" xfId="10959"/>
    <cellStyle name="Vejica 2 5 2 2 2 4 2 2 2 2 2" xfId="17447"/>
    <cellStyle name="Vejica 2 5 2 2 2 4 2 2 2 3" xfId="14794"/>
    <cellStyle name="Vejica 2 5 2 2 2 4 2 2 3" xfId="10351"/>
    <cellStyle name="Vejica 2 5 2 2 2 4 2 2 3 2" xfId="16841"/>
    <cellStyle name="Vejica 2 5 2 2 2 4 2 2 4" xfId="14189"/>
    <cellStyle name="Vejica 2 5 2 2 2 4 2 3" xfId="5945"/>
    <cellStyle name="Vejica 2 5 2 2 2 4 2 3 2" xfId="10245"/>
    <cellStyle name="Vejica 2 5 2 2 2 4 2 3 2 2" xfId="16735"/>
    <cellStyle name="Vejica 2 5 2 2 2 4 2 3 3" xfId="14083"/>
    <cellStyle name="Vejica 2 5 2 2 2 4 2 4" xfId="6368"/>
    <cellStyle name="Vejica 2 5 2 2 2 4 2 4 2" xfId="10655"/>
    <cellStyle name="Vejica 2 5 2 2 2 4 2 4 2 2" xfId="17143"/>
    <cellStyle name="Vejica 2 5 2 2 2 4 2 4 3" xfId="14490"/>
    <cellStyle name="Vejica 2 5 2 2 2 4 2 5" xfId="6982"/>
    <cellStyle name="Vejica 2 5 2 2 2 4 2 5 2" xfId="11263"/>
    <cellStyle name="Vejica 2 5 2 2 2 4 2 5 2 2" xfId="17749"/>
    <cellStyle name="Vejica 2 5 2 2 2 4 2 5 3" xfId="15096"/>
    <cellStyle name="Vejica 2 5 2 2 2 4 2 6" xfId="7352"/>
    <cellStyle name="Vejica 2 5 2 2 2 4 2 6 2" xfId="11626"/>
    <cellStyle name="Vejica 2 5 2 2 2 4 2 6 2 2" xfId="18105"/>
    <cellStyle name="Vejica 2 5 2 2 2 4 2 6 3" xfId="15449"/>
    <cellStyle name="Vejica 2 5 2 2 2 4 2 7" xfId="9130"/>
    <cellStyle name="Vejica 2 5 2 2 2 4 2 7 2" xfId="16174"/>
    <cellStyle name="Vejica 2 5 2 2 2 4 2 8" xfId="13779"/>
    <cellStyle name="Vejica 2 5 2 2 2 4 3" xfId="5833"/>
    <cellStyle name="Vejica 2 5 2 2 2 4 3 2" xfId="6567"/>
    <cellStyle name="Vejica 2 5 2 2 2 4 3 2 2" xfId="10854"/>
    <cellStyle name="Vejica 2 5 2 2 2 4 3 2 2 2" xfId="17342"/>
    <cellStyle name="Vejica 2 5 2 2 2 4 3 2 3" xfId="14689"/>
    <cellStyle name="Vejica 2 5 2 2 2 4 3 3" xfId="10131"/>
    <cellStyle name="Vejica 2 5 2 2 2 4 3 3 2" xfId="16627"/>
    <cellStyle name="Vejica 2 5 2 2 2 4 3 4" xfId="13978"/>
    <cellStyle name="Vejica 2 5 2 2 2 4 4" xfId="6267"/>
    <cellStyle name="Vejica 2 5 2 2 2 4 4 2" xfId="10554"/>
    <cellStyle name="Vejica 2 5 2 2 2 4 4 2 2" xfId="17042"/>
    <cellStyle name="Vejica 2 5 2 2 2 4 4 3" xfId="14389"/>
    <cellStyle name="Vejica 2 5 2 2 2 4 5" xfId="6880"/>
    <cellStyle name="Vejica 2 5 2 2 2 4 5 2" xfId="11161"/>
    <cellStyle name="Vejica 2 5 2 2 2 4 5 2 2" xfId="17647"/>
    <cellStyle name="Vejica 2 5 2 2 2 4 5 3" xfId="14994"/>
    <cellStyle name="Vejica 2 5 2 2 2 4 6" xfId="7251"/>
    <cellStyle name="Vejica 2 5 2 2 2 4 6 2" xfId="11525"/>
    <cellStyle name="Vejica 2 5 2 2 2 4 6 2 2" xfId="18004"/>
    <cellStyle name="Vejica 2 5 2 2 2 4 6 3" xfId="15348"/>
    <cellStyle name="Vejica 2 5 2 2 2 4 7" xfId="8288"/>
    <cellStyle name="Vejica 2 5 2 2 2 4 7 2" xfId="15837"/>
    <cellStyle name="Vejica 2 5 2 2 2 4 8" xfId="12900"/>
    <cellStyle name="Vejica 2 5 2 2 2 4 8 2" xfId="18838"/>
    <cellStyle name="Vejica 2 5 2 2 2 4 9" xfId="13678"/>
    <cellStyle name="Vejica 2 5 2 2 2 5" xfId="4067"/>
    <cellStyle name="Vejica 2 5 2 2 2 5 2" xfId="4068"/>
    <cellStyle name="Vejica 2 5 2 2 2 6" xfId="4069"/>
    <cellStyle name="Vejica 2 5 2 2 2 7" xfId="4064"/>
    <cellStyle name="Vejica 2 5 2 2 2 8" xfId="5737"/>
    <cellStyle name="Vejica 2 5 2 2 2 8 2" xfId="6473"/>
    <cellStyle name="Vejica 2 5 2 2 2 8 2 2" xfId="10760"/>
    <cellStyle name="Vejica 2 5 2 2 2 8 2 2 2" xfId="17248"/>
    <cellStyle name="Vejica 2 5 2 2 2 8 2 3" xfId="14595"/>
    <cellStyle name="Vejica 2 5 2 2 2 8 3" xfId="10035"/>
    <cellStyle name="Vejica 2 5 2 2 2 8 3 2" xfId="16532"/>
    <cellStyle name="Vejica 2 5 2 2 2 8 4" xfId="13883"/>
    <cellStyle name="Vejica 2 5 2 2 2 9" xfId="6173"/>
    <cellStyle name="Vejica 2 5 2 2 2 9 2" xfId="10460"/>
    <cellStyle name="Vejica 2 5 2 2 2 9 2 2" xfId="16948"/>
    <cellStyle name="Vejica 2 5 2 2 2 9 3" xfId="14295"/>
    <cellStyle name="Vejica 2 5 2 2 3" xfId="1950"/>
    <cellStyle name="Vejica 2 5 2 2 4" xfId="1951"/>
    <cellStyle name="Vejica 2 5 2 2 4 2" xfId="4070"/>
    <cellStyle name="Vejica 2 5 2 2 5" xfId="1952"/>
    <cellStyle name="Vejica 2 5 2 2 5 2" xfId="4071"/>
    <cellStyle name="Vejica 2 5 2 2 5 2 2" xfId="6052"/>
    <cellStyle name="Vejica 2 5 2 2 5 2 2 2" xfId="6673"/>
    <cellStyle name="Vejica 2 5 2 2 5 2 2 2 2" xfId="10960"/>
    <cellStyle name="Vejica 2 5 2 2 5 2 2 2 2 2" xfId="17448"/>
    <cellStyle name="Vejica 2 5 2 2 5 2 2 2 3" xfId="14795"/>
    <cellStyle name="Vejica 2 5 2 2 5 2 2 3" xfId="10352"/>
    <cellStyle name="Vejica 2 5 2 2 5 2 2 3 2" xfId="16842"/>
    <cellStyle name="Vejica 2 5 2 2 5 2 2 4" xfId="14190"/>
    <cellStyle name="Vejica 2 5 2 2 5 2 3" xfId="5946"/>
    <cellStyle name="Vejica 2 5 2 2 5 2 3 2" xfId="10246"/>
    <cellStyle name="Vejica 2 5 2 2 5 2 3 2 2" xfId="16736"/>
    <cellStyle name="Vejica 2 5 2 2 5 2 3 3" xfId="14084"/>
    <cellStyle name="Vejica 2 5 2 2 5 2 4" xfId="6369"/>
    <cellStyle name="Vejica 2 5 2 2 5 2 4 2" xfId="10656"/>
    <cellStyle name="Vejica 2 5 2 2 5 2 4 2 2" xfId="17144"/>
    <cellStyle name="Vejica 2 5 2 2 5 2 4 3" xfId="14491"/>
    <cellStyle name="Vejica 2 5 2 2 5 2 5" xfId="6983"/>
    <cellStyle name="Vejica 2 5 2 2 5 2 5 2" xfId="11264"/>
    <cellStyle name="Vejica 2 5 2 2 5 2 5 2 2" xfId="17750"/>
    <cellStyle name="Vejica 2 5 2 2 5 2 5 3" xfId="15097"/>
    <cellStyle name="Vejica 2 5 2 2 5 2 6" xfId="7353"/>
    <cellStyle name="Vejica 2 5 2 2 5 2 6 2" xfId="11627"/>
    <cellStyle name="Vejica 2 5 2 2 5 2 6 2 2" xfId="18106"/>
    <cellStyle name="Vejica 2 5 2 2 5 2 6 3" xfId="15450"/>
    <cellStyle name="Vejica 2 5 2 2 5 2 7" xfId="9135"/>
    <cellStyle name="Vejica 2 5 2 2 5 2 7 2" xfId="16176"/>
    <cellStyle name="Vejica 2 5 2 2 5 2 8" xfId="13780"/>
    <cellStyle name="Vejica 2 5 2 2 5 3" xfId="5834"/>
    <cellStyle name="Vejica 2 5 2 2 5 3 2" xfId="6568"/>
    <cellStyle name="Vejica 2 5 2 2 5 3 2 2" xfId="10855"/>
    <cellStyle name="Vejica 2 5 2 2 5 3 2 2 2" xfId="17343"/>
    <cellStyle name="Vejica 2 5 2 2 5 3 2 3" xfId="14690"/>
    <cellStyle name="Vejica 2 5 2 2 5 3 3" xfId="10132"/>
    <cellStyle name="Vejica 2 5 2 2 5 3 3 2" xfId="16628"/>
    <cellStyle name="Vejica 2 5 2 2 5 3 4" xfId="13979"/>
    <cellStyle name="Vejica 2 5 2 2 5 4" xfId="6268"/>
    <cellStyle name="Vejica 2 5 2 2 5 4 2" xfId="10555"/>
    <cellStyle name="Vejica 2 5 2 2 5 4 2 2" xfId="17043"/>
    <cellStyle name="Vejica 2 5 2 2 5 4 3" xfId="14390"/>
    <cellStyle name="Vejica 2 5 2 2 5 5" xfId="6881"/>
    <cellStyle name="Vejica 2 5 2 2 5 5 2" xfId="11162"/>
    <cellStyle name="Vejica 2 5 2 2 5 5 2 2" xfId="17648"/>
    <cellStyle name="Vejica 2 5 2 2 5 5 3" xfId="14995"/>
    <cellStyle name="Vejica 2 5 2 2 5 6" xfId="7252"/>
    <cellStyle name="Vejica 2 5 2 2 5 6 2" xfId="11526"/>
    <cellStyle name="Vejica 2 5 2 2 5 6 2 2" xfId="18005"/>
    <cellStyle name="Vejica 2 5 2 2 5 6 3" xfId="15349"/>
    <cellStyle name="Vejica 2 5 2 2 5 7" xfId="8291"/>
    <cellStyle name="Vejica 2 5 2 2 5 7 2" xfId="15838"/>
    <cellStyle name="Vejica 2 5 2 2 5 8" xfId="12901"/>
    <cellStyle name="Vejica 2 5 2 2 5 8 2" xfId="18839"/>
    <cellStyle name="Vejica 2 5 2 2 5 9" xfId="13679"/>
    <cellStyle name="Vejica 2 5 2 2 6" xfId="4072"/>
    <cellStyle name="Vejica 2 5 2 2 6 2" xfId="4073"/>
    <cellStyle name="Vejica 2 5 2 2 7" xfId="4074"/>
    <cellStyle name="Vejica 2 5 2 2 8" xfId="4063"/>
    <cellStyle name="Vejica 2 5 2 2 9" xfId="5736"/>
    <cellStyle name="Vejica 2 5 2 2 9 2" xfId="6472"/>
    <cellStyle name="Vejica 2 5 2 2 9 2 2" xfId="10759"/>
    <cellStyle name="Vejica 2 5 2 2 9 2 2 2" xfId="17247"/>
    <cellStyle name="Vejica 2 5 2 2 9 2 3" xfId="14594"/>
    <cellStyle name="Vejica 2 5 2 2 9 3" xfId="10034"/>
    <cellStyle name="Vejica 2 5 2 2 9 3 2" xfId="16531"/>
    <cellStyle name="Vejica 2 5 2 2 9 4" xfId="13882"/>
    <cellStyle name="Vejica 2 5 2 3" xfId="634"/>
    <cellStyle name="Vejica 2 5 2 3 10" xfId="6787"/>
    <cellStyle name="Vejica 2 5 2 3 10 2" xfId="11068"/>
    <cellStyle name="Vejica 2 5 2 3 10 2 2" xfId="17554"/>
    <cellStyle name="Vejica 2 5 2 3 10 3" xfId="14901"/>
    <cellStyle name="Vejica 2 5 2 3 11" xfId="7158"/>
    <cellStyle name="Vejica 2 5 2 3 11 2" xfId="11432"/>
    <cellStyle name="Vejica 2 5 2 3 11 2 2" xfId="17911"/>
    <cellStyle name="Vejica 2 5 2 3 11 3" xfId="15255"/>
    <cellStyle name="Vejica 2 5 2 3 12" xfId="7852"/>
    <cellStyle name="Vejica 2 5 2 3 12 2" xfId="15622"/>
    <cellStyle name="Vejica 2 5 2 3 13" xfId="12660"/>
    <cellStyle name="Vejica 2 5 2 3 13 2" xfId="18599"/>
    <cellStyle name="Vejica 2 5 2 3 14" xfId="13578"/>
    <cellStyle name="Vejica 2 5 2 3 2" xfId="1953"/>
    <cellStyle name="Vejica 2 5 2 3 3" xfId="1954"/>
    <cellStyle name="Vejica 2 5 2 3 3 2" xfId="4076"/>
    <cellStyle name="Vejica 2 5 2 3 4" xfId="1955"/>
    <cellStyle name="Vejica 2 5 2 3 4 2" xfId="4077"/>
    <cellStyle name="Vejica 2 5 2 3 4 2 2" xfId="6053"/>
    <cellStyle name="Vejica 2 5 2 3 4 2 2 2" xfId="6674"/>
    <cellStyle name="Vejica 2 5 2 3 4 2 2 2 2" xfId="10961"/>
    <cellStyle name="Vejica 2 5 2 3 4 2 2 2 2 2" xfId="17449"/>
    <cellStyle name="Vejica 2 5 2 3 4 2 2 2 3" xfId="14796"/>
    <cellStyle name="Vejica 2 5 2 3 4 2 2 3" xfId="10353"/>
    <cellStyle name="Vejica 2 5 2 3 4 2 2 3 2" xfId="16843"/>
    <cellStyle name="Vejica 2 5 2 3 4 2 2 4" xfId="14191"/>
    <cellStyle name="Vejica 2 5 2 3 4 2 3" xfId="5947"/>
    <cellStyle name="Vejica 2 5 2 3 4 2 3 2" xfId="10247"/>
    <cellStyle name="Vejica 2 5 2 3 4 2 3 2 2" xfId="16737"/>
    <cellStyle name="Vejica 2 5 2 3 4 2 3 3" xfId="14085"/>
    <cellStyle name="Vejica 2 5 2 3 4 2 4" xfId="6370"/>
    <cellStyle name="Vejica 2 5 2 3 4 2 4 2" xfId="10657"/>
    <cellStyle name="Vejica 2 5 2 3 4 2 4 2 2" xfId="17145"/>
    <cellStyle name="Vejica 2 5 2 3 4 2 4 3" xfId="14492"/>
    <cellStyle name="Vejica 2 5 2 3 4 2 5" xfId="6984"/>
    <cellStyle name="Vejica 2 5 2 3 4 2 5 2" xfId="11265"/>
    <cellStyle name="Vejica 2 5 2 3 4 2 5 2 2" xfId="17751"/>
    <cellStyle name="Vejica 2 5 2 3 4 2 5 3" xfId="15098"/>
    <cellStyle name="Vejica 2 5 2 3 4 2 6" xfId="7354"/>
    <cellStyle name="Vejica 2 5 2 3 4 2 6 2" xfId="11628"/>
    <cellStyle name="Vejica 2 5 2 3 4 2 6 2 2" xfId="18107"/>
    <cellStyle name="Vejica 2 5 2 3 4 2 6 3" xfId="15451"/>
    <cellStyle name="Vejica 2 5 2 3 4 2 7" xfId="9141"/>
    <cellStyle name="Vejica 2 5 2 3 4 2 7 2" xfId="16179"/>
    <cellStyle name="Vejica 2 5 2 3 4 2 8" xfId="13781"/>
    <cellStyle name="Vejica 2 5 2 3 4 3" xfId="5835"/>
    <cellStyle name="Vejica 2 5 2 3 4 3 2" xfId="6569"/>
    <cellStyle name="Vejica 2 5 2 3 4 3 2 2" xfId="10856"/>
    <cellStyle name="Vejica 2 5 2 3 4 3 2 2 2" xfId="17344"/>
    <cellStyle name="Vejica 2 5 2 3 4 3 2 3" xfId="14691"/>
    <cellStyle name="Vejica 2 5 2 3 4 3 3" xfId="10133"/>
    <cellStyle name="Vejica 2 5 2 3 4 3 3 2" xfId="16629"/>
    <cellStyle name="Vejica 2 5 2 3 4 3 4" xfId="13980"/>
    <cellStyle name="Vejica 2 5 2 3 4 4" xfId="6269"/>
    <cellStyle name="Vejica 2 5 2 3 4 4 2" xfId="10556"/>
    <cellStyle name="Vejica 2 5 2 3 4 4 2 2" xfId="17044"/>
    <cellStyle name="Vejica 2 5 2 3 4 4 3" xfId="14391"/>
    <cellStyle name="Vejica 2 5 2 3 4 5" xfId="6882"/>
    <cellStyle name="Vejica 2 5 2 3 4 5 2" xfId="11163"/>
    <cellStyle name="Vejica 2 5 2 3 4 5 2 2" xfId="17649"/>
    <cellStyle name="Vejica 2 5 2 3 4 5 3" xfId="14996"/>
    <cellStyle name="Vejica 2 5 2 3 4 6" xfId="7253"/>
    <cellStyle name="Vejica 2 5 2 3 4 6 2" xfId="11527"/>
    <cellStyle name="Vejica 2 5 2 3 4 6 2 2" xfId="18006"/>
    <cellStyle name="Vejica 2 5 2 3 4 6 3" xfId="15350"/>
    <cellStyle name="Vejica 2 5 2 3 4 7" xfId="8294"/>
    <cellStyle name="Vejica 2 5 2 3 4 7 2" xfId="15839"/>
    <cellStyle name="Vejica 2 5 2 3 4 8" xfId="12902"/>
    <cellStyle name="Vejica 2 5 2 3 4 8 2" xfId="18840"/>
    <cellStyle name="Vejica 2 5 2 3 4 9" xfId="13680"/>
    <cellStyle name="Vejica 2 5 2 3 5" xfId="4078"/>
    <cellStyle name="Vejica 2 5 2 3 5 2" xfId="4079"/>
    <cellStyle name="Vejica 2 5 2 3 6" xfId="4080"/>
    <cellStyle name="Vejica 2 5 2 3 7" xfId="4075"/>
    <cellStyle name="Vejica 2 5 2 3 8" xfId="5738"/>
    <cellStyle name="Vejica 2 5 2 3 8 2" xfId="6474"/>
    <cellStyle name="Vejica 2 5 2 3 8 2 2" xfId="10761"/>
    <cellStyle name="Vejica 2 5 2 3 8 2 2 2" xfId="17249"/>
    <cellStyle name="Vejica 2 5 2 3 8 2 3" xfId="14596"/>
    <cellStyle name="Vejica 2 5 2 3 8 3" xfId="10036"/>
    <cellStyle name="Vejica 2 5 2 3 8 3 2" xfId="16533"/>
    <cellStyle name="Vejica 2 5 2 3 8 4" xfId="13884"/>
    <cellStyle name="Vejica 2 5 2 3 9" xfId="6174"/>
    <cellStyle name="Vejica 2 5 2 3 9 2" xfId="10461"/>
    <cellStyle name="Vejica 2 5 2 3 9 2 2" xfId="16949"/>
    <cellStyle name="Vejica 2 5 2 3 9 3" xfId="14296"/>
    <cellStyle name="Vejica 2 5 2 4" xfId="1956"/>
    <cellStyle name="Vejica 2 5 2 5" xfId="1957"/>
    <cellStyle name="Vejica 2 5 2 5 2" xfId="4081"/>
    <cellStyle name="Vejica 2 5 2 6" xfId="1958"/>
    <cellStyle name="Vejica 2 5 2 6 2" xfId="4082"/>
    <cellStyle name="Vejica 2 5 2 6 2 2" xfId="6054"/>
    <cellStyle name="Vejica 2 5 2 6 2 2 2" xfId="6675"/>
    <cellStyle name="Vejica 2 5 2 6 2 2 2 2" xfId="10962"/>
    <cellStyle name="Vejica 2 5 2 6 2 2 2 2 2" xfId="17450"/>
    <cellStyle name="Vejica 2 5 2 6 2 2 2 3" xfId="14797"/>
    <cellStyle name="Vejica 2 5 2 6 2 2 3" xfId="10354"/>
    <cellStyle name="Vejica 2 5 2 6 2 2 3 2" xfId="16844"/>
    <cellStyle name="Vejica 2 5 2 6 2 2 4" xfId="14192"/>
    <cellStyle name="Vejica 2 5 2 6 2 3" xfId="5948"/>
    <cellStyle name="Vejica 2 5 2 6 2 3 2" xfId="10248"/>
    <cellStyle name="Vejica 2 5 2 6 2 3 2 2" xfId="16738"/>
    <cellStyle name="Vejica 2 5 2 6 2 3 3" xfId="14086"/>
    <cellStyle name="Vejica 2 5 2 6 2 4" xfId="6371"/>
    <cellStyle name="Vejica 2 5 2 6 2 4 2" xfId="10658"/>
    <cellStyle name="Vejica 2 5 2 6 2 4 2 2" xfId="17146"/>
    <cellStyle name="Vejica 2 5 2 6 2 4 3" xfId="14493"/>
    <cellStyle name="Vejica 2 5 2 6 2 5" xfId="6985"/>
    <cellStyle name="Vejica 2 5 2 6 2 5 2" xfId="11266"/>
    <cellStyle name="Vejica 2 5 2 6 2 5 2 2" xfId="17752"/>
    <cellStyle name="Vejica 2 5 2 6 2 5 3" xfId="15099"/>
    <cellStyle name="Vejica 2 5 2 6 2 6" xfId="7355"/>
    <cellStyle name="Vejica 2 5 2 6 2 6 2" xfId="11629"/>
    <cellStyle name="Vejica 2 5 2 6 2 6 2 2" xfId="18108"/>
    <cellStyle name="Vejica 2 5 2 6 2 6 3" xfId="15452"/>
    <cellStyle name="Vejica 2 5 2 6 2 7" xfId="9146"/>
    <cellStyle name="Vejica 2 5 2 6 2 7 2" xfId="16181"/>
    <cellStyle name="Vejica 2 5 2 6 2 8" xfId="13782"/>
    <cellStyle name="Vejica 2 5 2 6 3" xfId="5836"/>
    <cellStyle name="Vejica 2 5 2 6 3 2" xfId="6570"/>
    <cellStyle name="Vejica 2 5 2 6 3 2 2" xfId="10857"/>
    <cellStyle name="Vejica 2 5 2 6 3 2 2 2" xfId="17345"/>
    <cellStyle name="Vejica 2 5 2 6 3 2 3" xfId="14692"/>
    <cellStyle name="Vejica 2 5 2 6 3 3" xfId="10134"/>
    <cellStyle name="Vejica 2 5 2 6 3 3 2" xfId="16630"/>
    <cellStyle name="Vejica 2 5 2 6 3 4" xfId="13981"/>
    <cellStyle name="Vejica 2 5 2 6 4" xfId="6270"/>
    <cellStyle name="Vejica 2 5 2 6 4 2" xfId="10557"/>
    <cellStyle name="Vejica 2 5 2 6 4 2 2" xfId="17045"/>
    <cellStyle name="Vejica 2 5 2 6 4 3" xfId="14392"/>
    <cellStyle name="Vejica 2 5 2 6 5" xfId="6883"/>
    <cellStyle name="Vejica 2 5 2 6 5 2" xfId="11164"/>
    <cellStyle name="Vejica 2 5 2 6 5 2 2" xfId="17650"/>
    <cellStyle name="Vejica 2 5 2 6 5 3" xfId="14997"/>
    <cellStyle name="Vejica 2 5 2 6 6" xfId="7254"/>
    <cellStyle name="Vejica 2 5 2 6 6 2" xfId="11528"/>
    <cellStyle name="Vejica 2 5 2 6 6 2 2" xfId="18007"/>
    <cellStyle name="Vejica 2 5 2 6 6 3" xfId="15351"/>
    <cellStyle name="Vejica 2 5 2 6 7" xfId="8297"/>
    <cellStyle name="Vejica 2 5 2 6 7 2" xfId="15840"/>
    <cellStyle name="Vejica 2 5 2 6 8" xfId="12903"/>
    <cellStyle name="Vejica 2 5 2 6 8 2" xfId="18841"/>
    <cellStyle name="Vejica 2 5 2 6 9" xfId="13681"/>
    <cellStyle name="Vejica 2 5 2 7" xfId="4083"/>
    <cellStyle name="Vejica 2 5 2 7 2" xfId="4084"/>
    <cellStyle name="Vejica 2 5 2 8" xfId="4085"/>
    <cellStyle name="Vejica 2 5 2 9" xfId="4062"/>
    <cellStyle name="Vejica 2 5 3" xfId="635"/>
    <cellStyle name="Vejica 2 5 3 10" xfId="5739"/>
    <cellStyle name="Vejica 2 5 3 10 2" xfId="6475"/>
    <cellStyle name="Vejica 2 5 3 10 2 2" xfId="10762"/>
    <cellStyle name="Vejica 2 5 3 10 2 2 2" xfId="17250"/>
    <cellStyle name="Vejica 2 5 3 10 2 3" xfId="14597"/>
    <cellStyle name="Vejica 2 5 3 10 3" xfId="10037"/>
    <cellStyle name="Vejica 2 5 3 10 3 2" xfId="16534"/>
    <cellStyle name="Vejica 2 5 3 10 4" xfId="13885"/>
    <cellStyle name="Vejica 2 5 3 11" xfId="6175"/>
    <cellStyle name="Vejica 2 5 3 11 2" xfId="10462"/>
    <cellStyle name="Vejica 2 5 3 11 2 2" xfId="16950"/>
    <cellStyle name="Vejica 2 5 3 11 3" xfId="14297"/>
    <cellStyle name="Vejica 2 5 3 12" xfId="6788"/>
    <cellStyle name="Vejica 2 5 3 12 2" xfId="11069"/>
    <cellStyle name="Vejica 2 5 3 12 2 2" xfId="17555"/>
    <cellStyle name="Vejica 2 5 3 12 3" xfId="14902"/>
    <cellStyle name="Vejica 2 5 3 13" xfId="7082"/>
    <cellStyle name="Vejica 2 5 3 13 2" xfId="11356"/>
    <cellStyle name="Vejica 2 5 3 13 2 2" xfId="17835"/>
    <cellStyle name="Vejica 2 5 3 13 3" xfId="15179"/>
    <cellStyle name="Vejica 2 5 3 14" xfId="7159"/>
    <cellStyle name="Vejica 2 5 3 14 2" xfId="11433"/>
    <cellStyle name="Vejica 2 5 3 14 2 2" xfId="17912"/>
    <cellStyle name="Vejica 2 5 3 14 3" xfId="15256"/>
    <cellStyle name="Vejica 2 5 3 15" xfId="7853"/>
    <cellStyle name="Vejica 2 5 3 15 2" xfId="15623"/>
    <cellStyle name="Vejica 2 5 3 16" xfId="12661"/>
    <cellStyle name="Vejica 2 5 3 16 2" xfId="18600"/>
    <cellStyle name="Vejica 2 5 3 17" xfId="13579"/>
    <cellStyle name="Vejica 2 5 3 2" xfId="636"/>
    <cellStyle name="Vejica 2 5 3 2 10" xfId="6176"/>
    <cellStyle name="Vejica 2 5 3 2 10 2" xfId="10463"/>
    <cellStyle name="Vejica 2 5 3 2 10 2 2" xfId="16951"/>
    <cellStyle name="Vejica 2 5 3 2 10 3" xfId="14298"/>
    <cellStyle name="Vejica 2 5 3 2 11" xfId="6789"/>
    <cellStyle name="Vejica 2 5 3 2 11 2" xfId="11070"/>
    <cellStyle name="Vejica 2 5 3 2 11 2 2" xfId="17556"/>
    <cellStyle name="Vejica 2 5 3 2 11 3" xfId="14903"/>
    <cellStyle name="Vejica 2 5 3 2 12" xfId="7083"/>
    <cellStyle name="Vejica 2 5 3 2 12 2" xfId="11357"/>
    <cellStyle name="Vejica 2 5 3 2 12 2 2" xfId="17836"/>
    <cellStyle name="Vejica 2 5 3 2 12 3" xfId="15180"/>
    <cellStyle name="Vejica 2 5 3 2 13" xfId="7160"/>
    <cellStyle name="Vejica 2 5 3 2 13 2" xfId="11434"/>
    <cellStyle name="Vejica 2 5 3 2 13 2 2" xfId="17913"/>
    <cellStyle name="Vejica 2 5 3 2 13 3" xfId="15257"/>
    <cellStyle name="Vejica 2 5 3 2 14" xfId="7854"/>
    <cellStyle name="Vejica 2 5 3 2 14 2" xfId="15624"/>
    <cellStyle name="Vejica 2 5 3 2 15" xfId="12662"/>
    <cellStyle name="Vejica 2 5 3 2 15 2" xfId="18601"/>
    <cellStyle name="Vejica 2 5 3 2 16" xfId="13580"/>
    <cellStyle name="Vejica 2 5 3 2 2" xfId="637"/>
    <cellStyle name="Vejica 2 5 3 2 2 10" xfId="6790"/>
    <cellStyle name="Vejica 2 5 3 2 2 10 2" xfId="11071"/>
    <cellStyle name="Vejica 2 5 3 2 2 10 2 2" xfId="17557"/>
    <cellStyle name="Vejica 2 5 3 2 2 10 3" xfId="14904"/>
    <cellStyle name="Vejica 2 5 3 2 2 11" xfId="7161"/>
    <cellStyle name="Vejica 2 5 3 2 2 11 2" xfId="11435"/>
    <cellStyle name="Vejica 2 5 3 2 2 11 2 2" xfId="17914"/>
    <cellStyle name="Vejica 2 5 3 2 2 11 3" xfId="15258"/>
    <cellStyle name="Vejica 2 5 3 2 2 12" xfId="7855"/>
    <cellStyle name="Vejica 2 5 3 2 2 12 2" xfId="15625"/>
    <cellStyle name="Vejica 2 5 3 2 2 13" xfId="12663"/>
    <cellStyle name="Vejica 2 5 3 2 2 13 2" xfId="18602"/>
    <cellStyle name="Vejica 2 5 3 2 2 14" xfId="13581"/>
    <cellStyle name="Vejica 2 5 3 2 2 2" xfId="1959"/>
    <cellStyle name="Vejica 2 5 3 2 2 3" xfId="1960"/>
    <cellStyle name="Vejica 2 5 3 2 2 3 2" xfId="4089"/>
    <cellStyle name="Vejica 2 5 3 2 2 4" xfId="1961"/>
    <cellStyle name="Vejica 2 5 3 2 2 4 2" xfId="4090"/>
    <cellStyle name="Vejica 2 5 3 2 2 4 2 2" xfId="6055"/>
    <cellStyle name="Vejica 2 5 3 2 2 4 2 2 2" xfId="6676"/>
    <cellStyle name="Vejica 2 5 3 2 2 4 2 2 2 2" xfId="10963"/>
    <cellStyle name="Vejica 2 5 3 2 2 4 2 2 2 2 2" xfId="17451"/>
    <cellStyle name="Vejica 2 5 3 2 2 4 2 2 2 3" xfId="14798"/>
    <cellStyle name="Vejica 2 5 3 2 2 4 2 2 3" xfId="10355"/>
    <cellStyle name="Vejica 2 5 3 2 2 4 2 2 3 2" xfId="16845"/>
    <cellStyle name="Vejica 2 5 3 2 2 4 2 2 4" xfId="14193"/>
    <cellStyle name="Vejica 2 5 3 2 2 4 2 3" xfId="5949"/>
    <cellStyle name="Vejica 2 5 3 2 2 4 2 3 2" xfId="10249"/>
    <cellStyle name="Vejica 2 5 3 2 2 4 2 3 2 2" xfId="16739"/>
    <cellStyle name="Vejica 2 5 3 2 2 4 2 3 3" xfId="14087"/>
    <cellStyle name="Vejica 2 5 3 2 2 4 2 4" xfId="6372"/>
    <cellStyle name="Vejica 2 5 3 2 2 4 2 4 2" xfId="10659"/>
    <cellStyle name="Vejica 2 5 3 2 2 4 2 4 2 2" xfId="17147"/>
    <cellStyle name="Vejica 2 5 3 2 2 4 2 4 3" xfId="14494"/>
    <cellStyle name="Vejica 2 5 3 2 2 4 2 5" xfId="6986"/>
    <cellStyle name="Vejica 2 5 3 2 2 4 2 5 2" xfId="11267"/>
    <cellStyle name="Vejica 2 5 3 2 2 4 2 5 2 2" xfId="17753"/>
    <cellStyle name="Vejica 2 5 3 2 2 4 2 5 3" xfId="15100"/>
    <cellStyle name="Vejica 2 5 3 2 2 4 2 6" xfId="7356"/>
    <cellStyle name="Vejica 2 5 3 2 2 4 2 6 2" xfId="11630"/>
    <cellStyle name="Vejica 2 5 3 2 2 4 2 6 2 2" xfId="18109"/>
    <cellStyle name="Vejica 2 5 3 2 2 4 2 6 3" xfId="15453"/>
    <cellStyle name="Vejica 2 5 3 2 2 4 2 7" xfId="9151"/>
    <cellStyle name="Vejica 2 5 3 2 2 4 2 7 2" xfId="16182"/>
    <cellStyle name="Vejica 2 5 3 2 2 4 2 8" xfId="13783"/>
    <cellStyle name="Vejica 2 5 3 2 2 4 3" xfId="5837"/>
    <cellStyle name="Vejica 2 5 3 2 2 4 3 2" xfId="6571"/>
    <cellStyle name="Vejica 2 5 3 2 2 4 3 2 2" xfId="10858"/>
    <cellStyle name="Vejica 2 5 3 2 2 4 3 2 2 2" xfId="17346"/>
    <cellStyle name="Vejica 2 5 3 2 2 4 3 2 3" xfId="14693"/>
    <cellStyle name="Vejica 2 5 3 2 2 4 3 3" xfId="10135"/>
    <cellStyle name="Vejica 2 5 3 2 2 4 3 3 2" xfId="16631"/>
    <cellStyle name="Vejica 2 5 3 2 2 4 3 4" xfId="13982"/>
    <cellStyle name="Vejica 2 5 3 2 2 4 4" xfId="6271"/>
    <cellStyle name="Vejica 2 5 3 2 2 4 4 2" xfId="10558"/>
    <cellStyle name="Vejica 2 5 3 2 2 4 4 2 2" xfId="17046"/>
    <cellStyle name="Vejica 2 5 3 2 2 4 4 3" xfId="14393"/>
    <cellStyle name="Vejica 2 5 3 2 2 4 5" xfId="6884"/>
    <cellStyle name="Vejica 2 5 3 2 2 4 5 2" xfId="11165"/>
    <cellStyle name="Vejica 2 5 3 2 2 4 5 2 2" xfId="17651"/>
    <cellStyle name="Vejica 2 5 3 2 2 4 5 3" xfId="14998"/>
    <cellStyle name="Vejica 2 5 3 2 2 4 6" xfId="7255"/>
    <cellStyle name="Vejica 2 5 3 2 2 4 6 2" xfId="11529"/>
    <cellStyle name="Vejica 2 5 3 2 2 4 6 2 2" xfId="18008"/>
    <cellStyle name="Vejica 2 5 3 2 2 4 6 3" xfId="15352"/>
    <cellStyle name="Vejica 2 5 3 2 2 4 7" xfId="8300"/>
    <cellStyle name="Vejica 2 5 3 2 2 4 7 2" xfId="15841"/>
    <cellStyle name="Vejica 2 5 3 2 2 4 8" xfId="12904"/>
    <cellStyle name="Vejica 2 5 3 2 2 4 8 2" xfId="18842"/>
    <cellStyle name="Vejica 2 5 3 2 2 4 9" xfId="13682"/>
    <cellStyle name="Vejica 2 5 3 2 2 5" xfId="4091"/>
    <cellStyle name="Vejica 2 5 3 2 2 5 2" xfId="4092"/>
    <cellStyle name="Vejica 2 5 3 2 2 6" xfId="4093"/>
    <cellStyle name="Vejica 2 5 3 2 2 7" xfId="4088"/>
    <cellStyle name="Vejica 2 5 3 2 2 8" xfId="5741"/>
    <cellStyle name="Vejica 2 5 3 2 2 8 2" xfId="6477"/>
    <cellStyle name="Vejica 2 5 3 2 2 8 2 2" xfId="10764"/>
    <cellStyle name="Vejica 2 5 3 2 2 8 2 2 2" xfId="17252"/>
    <cellStyle name="Vejica 2 5 3 2 2 8 2 3" xfId="14599"/>
    <cellStyle name="Vejica 2 5 3 2 2 8 3" xfId="10039"/>
    <cellStyle name="Vejica 2 5 3 2 2 8 3 2" xfId="16536"/>
    <cellStyle name="Vejica 2 5 3 2 2 8 4" xfId="13887"/>
    <cellStyle name="Vejica 2 5 3 2 2 9" xfId="6177"/>
    <cellStyle name="Vejica 2 5 3 2 2 9 2" xfId="10464"/>
    <cellStyle name="Vejica 2 5 3 2 2 9 2 2" xfId="16952"/>
    <cellStyle name="Vejica 2 5 3 2 2 9 3" xfId="14299"/>
    <cellStyle name="Vejica 2 5 3 2 3" xfId="1962"/>
    <cellStyle name="Vejica 2 5 3 2 4" xfId="1963"/>
    <cellStyle name="Vejica 2 5 3 2 4 2" xfId="4094"/>
    <cellStyle name="Vejica 2 5 3 2 5" xfId="1964"/>
    <cellStyle name="Vejica 2 5 3 2 5 2" xfId="4095"/>
    <cellStyle name="Vejica 2 5 3 2 5 2 2" xfId="6056"/>
    <cellStyle name="Vejica 2 5 3 2 5 2 2 2" xfId="6677"/>
    <cellStyle name="Vejica 2 5 3 2 5 2 2 2 2" xfId="10964"/>
    <cellStyle name="Vejica 2 5 3 2 5 2 2 2 2 2" xfId="17452"/>
    <cellStyle name="Vejica 2 5 3 2 5 2 2 2 3" xfId="14799"/>
    <cellStyle name="Vejica 2 5 3 2 5 2 2 3" xfId="10356"/>
    <cellStyle name="Vejica 2 5 3 2 5 2 2 3 2" xfId="16846"/>
    <cellStyle name="Vejica 2 5 3 2 5 2 2 4" xfId="14194"/>
    <cellStyle name="Vejica 2 5 3 2 5 2 3" xfId="5950"/>
    <cellStyle name="Vejica 2 5 3 2 5 2 3 2" xfId="10250"/>
    <cellStyle name="Vejica 2 5 3 2 5 2 3 2 2" xfId="16740"/>
    <cellStyle name="Vejica 2 5 3 2 5 2 3 3" xfId="14088"/>
    <cellStyle name="Vejica 2 5 3 2 5 2 4" xfId="6373"/>
    <cellStyle name="Vejica 2 5 3 2 5 2 4 2" xfId="10660"/>
    <cellStyle name="Vejica 2 5 3 2 5 2 4 2 2" xfId="17148"/>
    <cellStyle name="Vejica 2 5 3 2 5 2 4 3" xfId="14495"/>
    <cellStyle name="Vejica 2 5 3 2 5 2 5" xfId="6987"/>
    <cellStyle name="Vejica 2 5 3 2 5 2 5 2" xfId="11268"/>
    <cellStyle name="Vejica 2 5 3 2 5 2 5 2 2" xfId="17754"/>
    <cellStyle name="Vejica 2 5 3 2 5 2 5 3" xfId="15101"/>
    <cellStyle name="Vejica 2 5 3 2 5 2 6" xfId="7357"/>
    <cellStyle name="Vejica 2 5 3 2 5 2 6 2" xfId="11631"/>
    <cellStyle name="Vejica 2 5 3 2 5 2 6 2 2" xfId="18110"/>
    <cellStyle name="Vejica 2 5 3 2 5 2 6 3" xfId="15454"/>
    <cellStyle name="Vejica 2 5 3 2 5 2 7" xfId="9155"/>
    <cellStyle name="Vejica 2 5 3 2 5 2 7 2" xfId="16183"/>
    <cellStyle name="Vejica 2 5 3 2 5 2 8" xfId="13784"/>
    <cellStyle name="Vejica 2 5 3 2 5 3" xfId="5838"/>
    <cellStyle name="Vejica 2 5 3 2 5 3 2" xfId="6572"/>
    <cellStyle name="Vejica 2 5 3 2 5 3 2 2" xfId="10859"/>
    <cellStyle name="Vejica 2 5 3 2 5 3 2 2 2" xfId="17347"/>
    <cellStyle name="Vejica 2 5 3 2 5 3 2 3" xfId="14694"/>
    <cellStyle name="Vejica 2 5 3 2 5 3 3" xfId="10136"/>
    <cellStyle name="Vejica 2 5 3 2 5 3 3 2" xfId="16632"/>
    <cellStyle name="Vejica 2 5 3 2 5 3 4" xfId="13983"/>
    <cellStyle name="Vejica 2 5 3 2 5 4" xfId="6272"/>
    <cellStyle name="Vejica 2 5 3 2 5 4 2" xfId="10559"/>
    <cellStyle name="Vejica 2 5 3 2 5 4 2 2" xfId="17047"/>
    <cellStyle name="Vejica 2 5 3 2 5 4 3" xfId="14394"/>
    <cellStyle name="Vejica 2 5 3 2 5 5" xfId="6885"/>
    <cellStyle name="Vejica 2 5 3 2 5 5 2" xfId="11166"/>
    <cellStyle name="Vejica 2 5 3 2 5 5 2 2" xfId="17652"/>
    <cellStyle name="Vejica 2 5 3 2 5 5 3" xfId="14999"/>
    <cellStyle name="Vejica 2 5 3 2 5 6" xfId="7256"/>
    <cellStyle name="Vejica 2 5 3 2 5 6 2" xfId="11530"/>
    <cellStyle name="Vejica 2 5 3 2 5 6 2 2" xfId="18009"/>
    <cellStyle name="Vejica 2 5 3 2 5 6 3" xfId="15353"/>
    <cellStyle name="Vejica 2 5 3 2 5 7" xfId="8301"/>
    <cellStyle name="Vejica 2 5 3 2 5 7 2" xfId="15842"/>
    <cellStyle name="Vejica 2 5 3 2 5 8" xfId="12905"/>
    <cellStyle name="Vejica 2 5 3 2 5 8 2" xfId="18843"/>
    <cellStyle name="Vejica 2 5 3 2 5 9" xfId="13683"/>
    <cellStyle name="Vejica 2 5 3 2 6" xfId="4096"/>
    <cellStyle name="Vejica 2 5 3 2 6 2" xfId="4097"/>
    <cellStyle name="Vejica 2 5 3 2 7" xfId="4098"/>
    <cellStyle name="Vejica 2 5 3 2 8" xfId="4087"/>
    <cellStyle name="Vejica 2 5 3 2 9" xfId="5740"/>
    <cellStyle name="Vejica 2 5 3 2 9 2" xfId="6476"/>
    <cellStyle name="Vejica 2 5 3 2 9 2 2" xfId="10763"/>
    <cellStyle name="Vejica 2 5 3 2 9 2 2 2" xfId="17251"/>
    <cellStyle name="Vejica 2 5 3 2 9 2 3" xfId="14598"/>
    <cellStyle name="Vejica 2 5 3 2 9 3" xfId="10038"/>
    <cellStyle name="Vejica 2 5 3 2 9 3 2" xfId="16535"/>
    <cellStyle name="Vejica 2 5 3 2 9 4" xfId="13886"/>
    <cellStyle name="Vejica 2 5 3 3" xfId="638"/>
    <cellStyle name="Vejica 2 5 3 3 10" xfId="6791"/>
    <cellStyle name="Vejica 2 5 3 3 10 2" xfId="11072"/>
    <cellStyle name="Vejica 2 5 3 3 10 2 2" xfId="17558"/>
    <cellStyle name="Vejica 2 5 3 3 10 3" xfId="14905"/>
    <cellStyle name="Vejica 2 5 3 3 11" xfId="7162"/>
    <cellStyle name="Vejica 2 5 3 3 11 2" xfId="11436"/>
    <cellStyle name="Vejica 2 5 3 3 11 2 2" xfId="17915"/>
    <cellStyle name="Vejica 2 5 3 3 11 3" xfId="15259"/>
    <cellStyle name="Vejica 2 5 3 3 12" xfId="7856"/>
    <cellStyle name="Vejica 2 5 3 3 12 2" xfId="15626"/>
    <cellStyle name="Vejica 2 5 3 3 13" xfId="12664"/>
    <cellStyle name="Vejica 2 5 3 3 13 2" xfId="18603"/>
    <cellStyle name="Vejica 2 5 3 3 14" xfId="13582"/>
    <cellStyle name="Vejica 2 5 3 3 2" xfId="1965"/>
    <cellStyle name="Vejica 2 5 3 3 3" xfId="1966"/>
    <cellStyle name="Vejica 2 5 3 3 3 2" xfId="4100"/>
    <cellStyle name="Vejica 2 5 3 3 4" xfId="1967"/>
    <cellStyle name="Vejica 2 5 3 3 4 2" xfId="4101"/>
    <cellStyle name="Vejica 2 5 3 3 4 2 2" xfId="6057"/>
    <cellStyle name="Vejica 2 5 3 3 4 2 2 2" xfId="6678"/>
    <cellStyle name="Vejica 2 5 3 3 4 2 2 2 2" xfId="10965"/>
    <cellStyle name="Vejica 2 5 3 3 4 2 2 2 2 2" xfId="17453"/>
    <cellStyle name="Vejica 2 5 3 3 4 2 2 2 3" xfId="14800"/>
    <cellStyle name="Vejica 2 5 3 3 4 2 2 3" xfId="10357"/>
    <cellStyle name="Vejica 2 5 3 3 4 2 2 3 2" xfId="16847"/>
    <cellStyle name="Vejica 2 5 3 3 4 2 2 4" xfId="14195"/>
    <cellStyle name="Vejica 2 5 3 3 4 2 3" xfId="5951"/>
    <cellStyle name="Vejica 2 5 3 3 4 2 3 2" xfId="10251"/>
    <cellStyle name="Vejica 2 5 3 3 4 2 3 2 2" xfId="16741"/>
    <cellStyle name="Vejica 2 5 3 3 4 2 3 3" xfId="14089"/>
    <cellStyle name="Vejica 2 5 3 3 4 2 4" xfId="6374"/>
    <cellStyle name="Vejica 2 5 3 3 4 2 4 2" xfId="10661"/>
    <cellStyle name="Vejica 2 5 3 3 4 2 4 2 2" xfId="17149"/>
    <cellStyle name="Vejica 2 5 3 3 4 2 4 3" xfId="14496"/>
    <cellStyle name="Vejica 2 5 3 3 4 2 5" xfId="6988"/>
    <cellStyle name="Vejica 2 5 3 3 4 2 5 2" xfId="11269"/>
    <cellStyle name="Vejica 2 5 3 3 4 2 5 2 2" xfId="17755"/>
    <cellStyle name="Vejica 2 5 3 3 4 2 5 3" xfId="15102"/>
    <cellStyle name="Vejica 2 5 3 3 4 2 6" xfId="7358"/>
    <cellStyle name="Vejica 2 5 3 3 4 2 6 2" xfId="11632"/>
    <cellStyle name="Vejica 2 5 3 3 4 2 6 2 2" xfId="18111"/>
    <cellStyle name="Vejica 2 5 3 3 4 2 6 3" xfId="15455"/>
    <cellStyle name="Vejica 2 5 3 3 4 2 7" xfId="9156"/>
    <cellStyle name="Vejica 2 5 3 3 4 2 7 2" xfId="16184"/>
    <cellStyle name="Vejica 2 5 3 3 4 2 8" xfId="13785"/>
    <cellStyle name="Vejica 2 5 3 3 4 3" xfId="5839"/>
    <cellStyle name="Vejica 2 5 3 3 4 3 2" xfId="6573"/>
    <cellStyle name="Vejica 2 5 3 3 4 3 2 2" xfId="10860"/>
    <cellStyle name="Vejica 2 5 3 3 4 3 2 2 2" xfId="17348"/>
    <cellStyle name="Vejica 2 5 3 3 4 3 2 3" xfId="14695"/>
    <cellStyle name="Vejica 2 5 3 3 4 3 3" xfId="10137"/>
    <cellStyle name="Vejica 2 5 3 3 4 3 3 2" xfId="16633"/>
    <cellStyle name="Vejica 2 5 3 3 4 3 4" xfId="13984"/>
    <cellStyle name="Vejica 2 5 3 3 4 4" xfId="6273"/>
    <cellStyle name="Vejica 2 5 3 3 4 4 2" xfId="10560"/>
    <cellStyle name="Vejica 2 5 3 3 4 4 2 2" xfId="17048"/>
    <cellStyle name="Vejica 2 5 3 3 4 4 3" xfId="14395"/>
    <cellStyle name="Vejica 2 5 3 3 4 5" xfId="6886"/>
    <cellStyle name="Vejica 2 5 3 3 4 5 2" xfId="11167"/>
    <cellStyle name="Vejica 2 5 3 3 4 5 2 2" xfId="17653"/>
    <cellStyle name="Vejica 2 5 3 3 4 5 3" xfId="15000"/>
    <cellStyle name="Vejica 2 5 3 3 4 6" xfId="7257"/>
    <cellStyle name="Vejica 2 5 3 3 4 6 2" xfId="11531"/>
    <cellStyle name="Vejica 2 5 3 3 4 6 2 2" xfId="18010"/>
    <cellStyle name="Vejica 2 5 3 3 4 6 3" xfId="15354"/>
    <cellStyle name="Vejica 2 5 3 3 4 7" xfId="8302"/>
    <cellStyle name="Vejica 2 5 3 3 4 7 2" xfId="15843"/>
    <cellStyle name="Vejica 2 5 3 3 4 8" xfId="12906"/>
    <cellStyle name="Vejica 2 5 3 3 4 8 2" xfId="18844"/>
    <cellStyle name="Vejica 2 5 3 3 4 9" xfId="13684"/>
    <cellStyle name="Vejica 2 5 3 3 5" xfId="4102"/>
    <cellStyle name="Vejica 2 5 3 3 5 2" xfId="4103"/>
    <cellStyle name="Vejica 2 5 3 3 6" xfId="4104"/>
    <cellStyle name="Vejica 2 5 3 3 7" xfId="4099"/>
    <cellStyle name="Vejica 2 5 3 3 8" xfId="5742"/>
    <cellStyle name="Vejica 2 5 3 3 8 2" xfId="6478"/>
    <cellStyle name="Vejica 2 5 3 3 8 2 2" xfId="10765"/>
    <cellStyle name="Vejica 2 5 3 3 8 2 2 2" xfId="17253"/>
    <cellStyle name="Vejica 2 5 3 3 8 2 3" xfId="14600"/>
    <cellStyle name="Vejica 2 5 3 3 8 3" xfId="10040"/>
    <cellStyle name="Vejica 2 5 3 3 8 3 2" xfId="16537"/>
    <cellStyle name="Vejica 2 5 3 3 8 4" xfId="13888"/>
    <cellStyle name="Vejica 2 5 3 3 9" xfId="6178"/>
    <cellStyle name="Vejica 2 5 3 3 9 2" xfId="10465"/>
    <cellStyle name="Vejica 2 5 3 3 9 2 2" xfId="16953"/>
    <cellStyle name="Vejica 2 5 3 3 9 3" xfId="14300"/>
    <cellStyle name="Vejica 2 5 3 4" xfId="1968"/>
    <cellStyle name="Vejica 2 5 3 5" xfId="1969"/>
    <cellStyle name="Vejica 2 5 3 5 2" xfId="4105"/>
    <cellStyle name="Vejica 2 5 3 6" xfId="1970"/>
    <cellStyle name="Vejica 2 5 3 6 2" xfId="4106"/>
    <cellStyle name="Vejica 2 5 3 6 2 2" xfId="6058"/>
    <cellStyle name="Vejica 2 5 3 6 2 2 2" xfId="6679"/>
    <cellStyle name="Vejica 2 5 3 6 2 2 2 2" xfId="10966"/>
    <cellStyle name="Vejica 2 5 3 6 2 2 2 2 2" xfId="17454"/>
    <cellStyle name="Vejica 2 5 3 6 2 2 2 3" xfId="14801"/>
    <cellStyle name="Vejica 2 5 3 6 2 2 3" xfId="10358"/>
    <cellStyle name="Vejica 2 5 3 6 2 2 3 2" xfId="16848"/>
    <cellStyle name="Vejica 2 5 3 6 2 2 4" xfId="14196"/>
    <cellStyle name="Vejica 2 5 3 6 2 3" xfId="5952"/>
    <cellStyle name="Vejica 2 5 3 6 2 3 2" xfId="10252"/>
    <cellStyle name="Vejica 2 5 3 6 2 3 2 2" xfId="16742"/>
    <cellStyle name="Vejica 2 5 3 6 2 3 3" xfId="14090"/>
    <cellStyle name="Vejica 2 5 3 6 2 4" xfId="6375"/>
    <cellStyle name="Vejica 2 5 3 6 2 4 2" xfId="10662"/>
    <cellStyle name="Vejica 2 5 3 6 2 4 2 2" xfId="17150"/>
    <cellStyle name="Vejica 2 5 3 6 2 4 3" xfId="14497"/>
    <cellStyle name="Vejica 2 5 3 6 2 5" xfId="6989"/>
    <cellStyle name="Vejica 2 5 3 6 2 5 2" xfId="11270"/>
    <cellStyle name="Vejica 2 5 3 6 2 5 2 2" xfId="17756"/>
    <cellStyle name="Vejica 2 5 3 6 2 5 3" xfId="15103"/>
    <cellStyle name="Vejica 2 5 3 6 2 6" xfId="7359"/>
    <cellStyle name="Vejica 2 5 3 6 2 6 2" xfId="11633"/>
    <cellStyle name="Vejica 2 5 3 6 2 6 2 2" xfId="18112"/>
    <cellStyle name="Vejica 2 5 3 6 2 6 3" xfId="15456"/>
    <cellStyle name="Vejica 2 5 3 6 2 7" xfId="9157"/>
    <cellStyle name="Vejica 2 5 3 6 2 7 2" xfId="16185"/>
    <cellStyle name="Vejica 2 5 3 6 2 8" xfId="13786"/>
    <cellStyle name="Vejica 2 5 3 6 3" xfId="5840"/>
    <cellStyle name="Vejica 2 5 3 6 3 2" xfId="6574"/>
    <cellStyle name="Vejica 2 5 3 6 3 2 2" xfId="10861"/>
    <cellStyle name="Vejica 2 5 3 6 3 2 2 2" xfId="17349"/>
    <cellStyle name="Vejica 2 5 3 6 3 2 3" xfId="14696"/>
    <cellStyle name="Vejica 2 5 3 6 3 3" xfId="10138"/>
    <cellStyle name="Vejica 2 5 3 6 3 3 2" xfId="16634"/>
    <cellStyle name="Vejica 2 5 3 6 3 4" xfId="13985"/>
    <cellStyle name="Vejica 2 5 3 6 4" xfId="6274"/>
    <cellStyle name="Vejica 2 5 3 6 4 2" xfId="10561"/>
    <cellStyle name="Vejica 2 5 3 6 4 2 2" xfId="17049"/>
    <cellStyle name="Vejica 2 5 3 6 4 3" xfId="14396"/>
    <cellStyle name="Vejica 2 5 3 6 5" xfId="6887"/>
    <cellStyle name="Vejica 2 5 3 6 5 2" xfId="11168"/>
    <cellStyle name="Vejica 2 5 3 6 5 2 2" xfId="17654"/>
    <cellStyle name="Vejica 2 5 3 6 5 3" xfId="15001"/>
    <cellStyle name="Vejica 2 5 3 6 6" xfId="7258"/>
    <cellStyle name="Vejica 2 5 3 6 6 2" xfId="11532"/>
    <cellStyle name="Vejica 2 5 3 6 6 2 2" xfId="18011"/>
    <cellStyle name="Vejica 2 5 3 6 6 3" xfId="15355"/>
    <cellStyle name="Vejica 2 5 3 6 7" xfId="8303"/>
    <cellStyle name="Vejica 2 5 3 6 7 2" xfId="15844"/>
    <cellStyle name="Vejica 2 5 3 6 8" xfId="12907"/>
    <cellStyle name="Vejica 2 5 3 6 8 2" xfId="18845"/>
    <cellStyle name="Vejica 2 5 3 6 9" xfId="13685"/>
    <cellStyle name="Vejica 2 5 3 7" xfId="4107"/>
    <cellStyle name="Vejica 2 5 3 7 2" xfId="4108"/>
    <cellStyle name="Vejica 2 5 3 8" xfId="4109"/>
    <cellStyle name="Vejica 2 5 3 9" xfId="4086"/>
    <cellStyle name="Vejica 2 5 4" xfId="639"/>
    <cellStyle name="Vejica 2 5 4 10" xfId="6179"/>
    <cellStyle name="Vejica 2 5 4 10 2" xfId="10466"/>
    <cellStyle name="Vejica 2 5 4 10 2 2" xfId="16954"/>
    <cellStyle name="Vejica 2 5 4 10 3" xfId="14301"/>
    <cellStyle name="Vejica 2 5 4 11" xfId="6792"/>
    <cellStyle name="Vejica 2 5 4 11 2" xfId="11073"/>
    <cellStyle name="Vejica 2 5 4 11 2 2" xfId="17559"/>
    <cellStyle name="Vejica 2 5 4 11 3" xfId="14906"/>
    <cellStyle name="Vejica 2 5 4 12" xfId="7084"/>
    <cellStyle name="Vejica 2 5 4 12 2" xfId="11358"/>
    <cellStyle name="Vejica 2 5 4 12 2 2" xfId="17837"/>
    <cellStyle name="Vejica 2 5 4 12 3" xfId="15181"/>
    <cellStyle name="Vejica 2 5 4 13" xfId="7163"/>
    <cellStyle name="Vejica 2 5 4 13 2" xfId="11437"/>
    <cellStyle name="Vejica 2 5 4 13 2 2" xfId="17916"/>
    <cellStyle name="Vejica 2 5 4 13 3" xfId="15260"/>
    <cellStyle name="Vejica 2 5 4 14" xfId="7857"/>
    <cellStyle name="Vejica 2 5 4 14 2" xfId="15627"/>
    <cellStyle name="Vejica 2 5 4 15" xfId="12665"/>
    <cellStyle name="Vejica 2 5 4 15 2" xfId="18604"/>
    <cellStyle name="Vejica 2 5 4 16" xfId="13583"/>
    <cellStyle name="Vejica 2 5 4 2" xfId="640"/>
    <cellStyle name="Vejica 2 5 4 2 10" xfId="6793"/>
    <cellStyle name="Vejica 2 5 4 2 10 2" xfId="11074"/>
    <cellStyle name="Vejica 2 5 4 2 10 2 2" xfId="17560"/>
    <cellStyle name="Vejica 2 5 4 2 10 3" xfId="14907"/>
    <cellStyle name="Vejica 2 5 4 2 11" xfId="7164"/>
    <cellStyle name="Vejica 2 5 4 2 11 2" xfId="11438"/>
    <cellStyle name="Vejica 2 5 4 2 11 2 2" xfId="17917"/>
    <cellStyle name="Vejica 2 5 4 2 11 3" xfId="15261"/>
    <cellStyle name="Vejica 2 5 4 2 12" xfId="7858"/>
    <cellStyle name="Vejica 2 5 4 2 12 2" xfId="15628"/>
    <cellStyle name="Vejica 2 5 4 2 13" xfId="12666"/>
    <cellStyle name="Vejica 2 5 4 2 13 2" xfId="18605"/>
    <cellStyle name="Vejica 2 5 4 2 14" xfId="13584"/>
    <cellStyle name="Vejica 2 5 4 2 2" xfId="1971"/>
    <cellStyle name="Vejica 2 5 4 2 3" xfId="1972"/>
    <cellStyle name="Vejica 2 5 4 2 3 2" xfId="4112"/>
    <cellStyle name="Vejica 2 5 4 2 4" xfId="1973"/>
    <cellStyle name="Vejica 2 5 4 2 4 2" xfId="4113"/>
    <cellStyle name="Vejica 2 5 4 2 4 2 2" xfId="6059"/>
    <cellStyle name="Vejica 2 5 4 2 4 2 2 2" xfId="6680"/>
    <cellStyle name="Vejica 2 5 4 2 4 2 2 2 2" xfId="10967"/>
    <cellStyle name="Vejica 2 5 4 2 4 2 2 2 2 2" xfId="17455"/>
    <cellStyle name="Vejica 2 5 4 2 4 2 2 2 3" xfId="14802"/>
    <cellStyle name="Vejica 2 5 4 2 4 2 2 3" xfId="10359"/>
    <cellStyle name="Vejica 2 5 4 2 4 2 2 3 2" xfId="16849"/>
    <cellStyle name="Vejica 2 5 4 2 4 2 2 4" xfId="14197"/>
    <cellStyle name="Vejica 2 5 4 2 4 2 3" xfId="5953"/>
    <cellStyle name="Vejica 2 5 4 2 4 2 3 2" xfId="10253"/>
    <cellStyle name="Vejica 2 5 4 2 4 2 3 2 2" xfId="16743"/>
    <cellStyle name="Vejica 2 5 4 2 4 2 3 3" xfId="14091"/>
    <cellStyle name="Vejica 2 5 4 2 4 2 4" xfId="6376"/>
    <cellStyle name="Vejica 2 5 4 2 4 2 4 2" xfId="10663"/>
    <cellStyle name="Vejica 2 5 4 2 4 2 4 2 2" xfId="17151"/>
    <cellStyle name="Vejica 2 5 4 2 4 2 4 3" xfId="14498"/>
    <cellStyle name="Vejica 2 5 4 2 4 2 5" xfId="6990"/>
    <cellStyle name="Vejica 2 5 4 2 4 2 5 2" xfId="11271"/>
    <cellStyle name="Vejica 2 5 4 2 4 2 5 2 2" xfId="17757"/>
    <cellStyle name="Vejica 2 5 4 2 4 2 5 3" xfId="15104"/>
    <cellStyle name="Vejica 2 5 4 2 4 2 6" xfId="7360"/>
    <cellStyle name="Vejica 2 5 4 2 4 2 6 2" xfId="11634"/>
    <cellStyle name="Vejica 2 5 4 2 4 2 6 2 2" xfId="18113"/>
    <cellStyle name="Vejica 2 5 4 2 4 2 6 3" xfId="15457"/>
    <cellStyle name="Vejica 2 5 4 2 4 2 7" xfId="9158"/>
    <cellStyle name="Vejica 2 5 4 2 4 2 7 2" xfId="16186"/>
    <cellStyle name="Vejica 2 5 4 2 4 2 8" xfId="13787"/>
    <cellStyle name="Vejica 2 5 4 2 4 3" xfId="5841"/>
    <cellStyle name="Vejica 2 5 4 2 4 3 2" xfId="6575"/>
    <cellStyle name="Vejica 2 5 4 2 4 3 2 2" xfId="10862"/>
    <cellStyle name="Vejica 2 5 4 2 4 3 2 2 2" xfId="17350"/>
    <cellStyle name="Vejica 2 5 4 2 4 3 2 3" xfId="14697"/>
    <cellStyle name="Vejica 2 5 4 2 4 3 3" xfId="10139"/>
    <cellStyle name="Vejica 2 5 4 2 4 3 3 2" xfId="16635"/>
    <cellStyle name="Vejica 2 5 4 2 4 3 4" xfId="13986"/>
    <cellStyle name="Vejica 2 5 4 2 4 4" xfId="6275"/>
    <cellStyle name="Vejica 2 5 4 2 4 4 2" xfId="10562"/>
    <cellStyle name="Vejica 2 5 4 2 4 4 2 2" xfId="17050"/>
    <cellStyle name="Vejica 2 5 4 2 4 4 3" xfId="14397"/>
    <cellStyle name="Vejica 2 5 4 2 4 5" xfId="6888"/>
    <cellStyle name="Vejica 2 5 4 2 4 5 2" xfId="11169"/>
    <cellStyle name="Vejica 2 5 4 2 4 5 2 2" xfId="17655"/>
    <cellStyle name="Vejica 2 5 4 2 4 5 3" xfId="15002"/>
    <cellStyle name="Vejica 2 5 4 2 4 6" xfId="7259"/>
    <cellStyle name="Vejica 2 5 4 2 4 6 2" xfId="11533"/>
    <cellStyle name="Vejica 2 5 4 2 4 6 2 2" xfId="18012"/>
    <cellStyle name="Vejica 2 5 4 2 4 6 3" xfId="15356"/>
    <cellStyle name="Vejica 2 5 4 2 4 7" xfId="8304"/>
    <cellStyle name="Vejica 2 5 4 2 4 7 2" xfId="15845"/>
    <cellStyle name="Vejica 2 5 4 2 4 8" xfId="12908"/>
    <cellStyle name="Vejica 2 5 4 2 4 8 2" xfId="18846"/>
    <cellStyle name="Vejica 2 5 4 2 4 9" xfId="13686"/>
    <cellStyle name="Vejica 2 5 4 2 5" xfId="4114"/>
    <cellStyle name="Vejica 2 5 4 2 5 2" xfId="4115"/>
    <cellStyle name="Vejica 2 5 4 2 6" xfId="4116"/>
    <cellStyle name="Vejica 2 5 4 2 7" xfId="4111"/>
    <cellStyle name="Vejica 2 5 4 2 8" xfId="5744"/>
    <cellStyle name="Vejica 2 5 4 2 8 2" xfId="6480"/>
    <cellStyle name="Vejica 2 5 4 2 8 2 2" xfId="10767"/>
    <cellStyle name="Vejica 2 5 4 2 8 2 2 2" xfId="17255"/>
    <cellStyle name="Vejica 2 5 4 2 8 2 3" xfId="14602"/>
    <cellStyle name="Vejica 2 5 4 2 8 3" xfId="10042"/>
    <cellStyle name="Vejica 2 5 4 2 8 3 2" xfId="16539"/>
    <cellStyle name="Vejica 2 5 4 2 8 4" xfId="13890"/>
    <cellStyle name="Vejica 2 5 4 2 9" xfId="6180"/>
    <cellStyle name="Vejica 2 5 4 2 9 2" xfId="10467"/>
    <cellStyle name="Vejica 2 5 4 2 9 2 2" xfId="16955"/>
    <cellStyle name="Vejica 2 5 4 2 9 3" xfId="14302"/>
    <cellStyle name="Vejica 2 5 4 3" xfId="1974"/>
    <cellStyle name="Vejica 2 5 4 4" xfId="1975"/>
    <cellStyle name="Vejica 2 5 4 4 2" xfId="4117"/>
    <cellStyle name="Vejica 2 5 4 5" xfId="1976"/>
    <cellStyle name="Vejica 2 5 4 5 2" xfId="4118"/>
    <cellStyle name="Vejica 2 5 4 5 2 2" xfId="6060"/>
    <cellStyle name="Vejica 2 5 4 5 2 2 2" xfId="6681"/>
    <cellStyle name="Vejica 2 5 4 5 2 2 2 2" xfId="10968"/>
    <cellStyle name="Vejica 2 5 4 5 2 2 2 2 2" xfId="17456"/>
    <cellStyle name="Vejica 2 5 4 5 2 2 2 3" xfId="14803"/>
    <cellStyle name="Vejica 2 5 4 5 2 2 3" xfId="10360"/>
    <cellStyle name="Vejica 2 5 4 5 2 2 3 2" xfId="16850"/>
    <cellStyle name="Vejica 2 5 4 5 2 2 4" xfId="14198"/>
    <cellStyle name="Vejica 2 5 4 5 2 3" xfId="5954"/>
    <cellStyle name="Vejica 2 5 4 5 2 3 2" xfId="10254"/>
    <cellStyle name="Vejica 2 5 4 5 2 3 2 2" xfId="16744"/>
    <cellStyle name="Vejica 2 5 4 5 2 3 3" xfId="14092"/>
    <cellStyle name="Vejica 2 5 4 5 2 4" xfId="6377"/>
    <cellStyle name="Vejica 2 5 4 5 2 4 2" xfId="10664"/>
    <cellStyle name="Vejica 2 5 4 5 2 4 2 2" xfId="17152"/>
    <cellStyle name="Vejica 2 5 4 5 2 4 3" xfId="14499"/>
    <cellStyle name="Vejica 2 5 4 5 2 5" xfId="6991"/>
    <cellStyle name="Vejica 2 5 4 5 2 5 2" xfId="11272"/>
    <cellStyle name="Vejica 2 5 4 5 2 5 2 2" xfId="17758"/>
    <cellStyle name="Vejica 2 5 4 5 2 5 3" xfId="15105"/>
    <cellStyle name="Vejica 2 5 4 5 2 6" xfId="7361"/>
    <cellStyle name="Vejica 2 5 4 5 2 6 2" xfId="11635"/>
    <cellStyle name="Vejica 2 5 4 5 2 6 2 2" xfId="18114"/>
    <cellStyle name="Vejica 2 5 4 5 2 6 3" xfId="15458"/>
    <cellStyle name="Vejica 2 5 4 5 2 7" xfId="9159"/>
    <cellStyle name="Vejica 2 5 4 5 2 7 2" xfId="16187"/>
    <cellStyle name="Vejica 2 5 4 5 2 8" xfId="13788"/>
    <cellStyle name="Vejica 2 5 4 5 3" xfId="5842"/>
    <cellStyle name="Vejica 2 5 4 5 3 2" xfId="6576"/>
    <cellStyle name="Vejica 2 5 4 5 3 2 2" xfId="10863"/>
    <cellStyle name="Vejica 2 5 4 5 3 2 2 2" xfId="17351"/>
    <cellStyle name="Vejica 2 5 4 5 3 2 3" xfId="14698"/>
    <cellStyle name="Vejica 2 5 4 5 3 3" xfId="10140"/>
    <cellStyle name="Vejica 2 5 4 5 3 3 2" xfId="16636"/>
    <cellStyle name="Vejica 2 5 4 5 3 4" xfId="13987"/>
    <cellStyle name="Vejica 2 5 4 5 4" xfId="6276"/>
    <cellStyle name="Vejica 2 5 4 5 4 2" xfId="10563"/>
    <cellStyle name="Vejica 2 5 4 5 4 2 2" xfId="17051"/>
    <cellStyle name="Vejica 2 5 4 5 4 3" xfId="14398"/>
    <cellStyle name="Vejica 2 5 4 5 5" xfId="6889"/>
    <cellStyle name="Vejica 2 5 4 5 5 2" xfId="11170"/>
    <cellStyle name="Vejica 2 5 4 5 5 2 2" xfId="17656"/>
    <cellStyle name="Vejica 2 5 4 5 5 3" xfId="15003"/>
    <cellStyle name="Vejica 2 5 4 5 6" xfId="7260"/>
    <cellStyle name="Vejica 2 5 4 5 6 2" xfId="11534"/>
    <cellStyle name="Vejica 2 5 4 5 6 2 2" xfId="18013"/>
    <cellStyle name="Vejica 2 5 4 5 6 3" xfId="15357"/>
    <cellStyle name="Vejica 2 5 4 5 7" xfId="8305"/>
    <cellStyle name="Vejica 2 5 4 5 7 2" xfId="15846"/>
    <cellStyle name="Vejica 2 5 4 5 8" xfId="12909"/>
    <cellStyle name="Vejica 2 5 4 5 8 2" xfId="18847"/>
    <cellStyle name="Vejica 2 5 4 5 9" xfId="13687"/>
    <cellStyle name="Vejica 2 5 4 6" xfId="4119"/>
    <cellStyle name="Vejica 2 5 4 6 2" xfId="4120"/>
    <cellStyle name="Vejica 2 5 4 7" xfId="4121"/>
    <cellStyle name="Vejica 2 5 4 8" xfId="4110"/>
    <cellStyle name="Vejica 2 5 4 9" xfId="5743"/>
    <cellStyle name="Vejica 2 5 4 9 2" xfId="6479"/>
    <cellStyle name="Vejica 2 5 4 9 2 2" xfId="10766"/>
    <cellStyle name="Vejica 2 5 4 9 2 2 2" xfId="17254"/>
    <cellStyle name="Vejica 2 5 4 9 2 3" xfId="14601"/>
    <cellStyle name="Vejica 2 5 4 9 3" xfId="10041"/>
    <cellStyle name="Vejica 2 5 4 9 3 2" xfId="16538"/>
    <cellStyle name="Vejica 2 5 4 9 4" xfId="13889"/>
    <cellStyle name="Vejica 2 5 5" xfId="641"/>
    <cellStyle name="Vejica 2 5 5 10" xfId="6794"/>
    <cellStyle name="Vejica 2 5 5 10 2" xfId="11075"/>
    <cellStyle name="Vejica 2 5 5 10 2 2" xfId="17561"/>
    <cellStyle name="Vejica 2 5 5 10 3" xfId="14908"/>
    <cellStyle name="Vejica 2 5 5 11" xfId="7165"/>
    <cellStyle name="Vejica 2 5 5 11 2" xfId="11439"/>
    <cellStyle name="Vejica 2 5 5 11 2 2" xfId="17918"/>
    <cellStyle name="Vejica 2 5 5 11 3" xfId="15262"/>
    <cellStyle name="Vejica 2 5 5 12" xfId="7859"/>
    <cellStyle name="Vejica 2 5 5 12 2" xfId="15629"/>
    <cellStyle name="Vejica 2 5 5 13" xfId="12667"/>
    <cellStyle name="Vejica 2 5 5 13 2" xfId="18606"/>
    <cellStyle name="Vejica 2 5 5 14" xfId="13585"/>
    <cellStyle name="Vejica 2 5 5 2" xfId="1977"/>
    <cellStyle name="Vejica 2 5 5 3" xfId="1978"/>
    <cellStyle name="Vejica 2 5 5 3 2" xfId="4123"/>
    <cellStyle name="Vejica 2 5 5 4" xfId="1979"/>
    <cellStyle name="Vejica 2 5 5 4 2" xfId="4124"/>
    <cellStyle name="Vejica 2 5 5 4 2 2" xfId="6061"/>
    <cellStyle name="Vejica 2 5 5 4 2 2 2" xfId="6682"/>
    <cellStyle name="Vejica 2 5 5 4 2 2 2 2" xfId="10969"/>
    <cellStyle name="Vejica 2 5 5 4 2 2 2 2 2" xfId="17457"/>
    <cellStyle name="Vejica 2 5 5 4 2 2 2 3" xfId="14804"/>
    <cellStyle name="Vejica 2 5 5 4 2 2 3" xfId="10361"/>
    <cellStyle name="Vejica 2 5 5 4 2 2 3 2" xfId="16851"/>
    <cellStyle name="Vejica 2 5 5 4 2 2 4" xfId="14199"/>
    <cellStyle name="Vejica 2 5 5 4 2 3" xfId="5955"/>
    <cellStyle name="Vejica 2 5 5 4 2 3 2" xfId="10255"/>
    <cellStyle name="Vejica 2 5 5 4 2 3 2 2" xfId="16745"/>
    <cellStyle name="Vejica 2 5 5 4 2 3 3" xfId="14093"/>
    <cellStyle name="Vejica 2 5 5 4 2 4" xfId="6378"/>
    <cellStyle name="Vejica 2 5 5 4 2 4 2" xfId="10665"/>
    <cellStyle name="Vejica 2 5 5 4 2 4 2 2" xfId="17153"/>
    <cellStyle name="Vejica 2 5 5 4 2 4 3" xfId="14500"/>
    <cellStyle name="Vejica 2 5 5 4 2 5" xfId="6992"/>
    <cellStyle name="Vejica 2 5 5 4 2 5 2" xfId="11273"/>
    <cellStyle name="Vejica 2 5 5 4 2 5 2 2" xfId="17759"/>
    <cellStyle name="Vejica 2 5 5 4 2 5 3" xfId="15106"/>
    <cellStyle name="Vejica 2 5 5 4 2 6" xfId="7362"/>
    <cellStyle name="Vejica 2 5 5 4 2 6 2" xfId="11636"/>
    <cellStyle name="Vejica 2 5 5 4 2 6 2 2" xfId="18115"/>
    <cellStyle name="Vejica 2 5 5 4 2 6 3" xfId="15459"/>
    <cellStyle name="Vejica 2 5 5 4 2 7" xfId="9160"/>
    <cellStyle name="Vejica 2 5 5 4 2 7 2" xfId="16188"/>
    <cellStyle name="Vejica 2 5 5 4 2 8" xfId="13789"/>
    <cellStyle name="Vejica 2 5 5 4 3" xfId="5843"/>
    <cellStyle name="Vejica 2 5 5 4 3 2" xfId="6577"/>
    <cellStyle name="Vejica 2 5 5 4 3 2 2" xfId="10864"/>
    <cellStyle name="Vejica 2 5 5 4 3 2 2 2" xfId="17352"/>
    <cellStyle name="Vejica 2 5 5 4 3 2 3" xfId="14699"/>
    <cellStyle name="Vejica 2 5 5 4 3 3" xfId="10141"/>
    <cellStyle name="Vejica 2 5 5 4 3 3 2" xfId="16637"/>
    <cellStyle name="Vejica 2 5 5 4 3 4" xfId="13988"/>
    <cellStyle name="Vejica 2 5 5 4 4" xfId="6277"/>
    <cellStyle name="Vejica 2 5 5 4 4 2" xfId="10564"/>
    <cellStyle name="Vejica 2 5 5 4 4 2 2" xfId="17052"/>
    <cellStyle name="Vejica 2 5 5 4 4 3" xfId="14399"/>
    <cellStyle name="Vejica 2 5 5 4 5" xfId="6890"/>
    <cellStyle name="Vejica 2 5 5 4 5 2" xfId="11171"/>
    <cellStyle name="Vejica 2 5 5 4 5 2 2" xfId="17657"/>
    <cellStyle name="Vejica 2 5 5 4 5 3" xfId="15004"/>
    <cellStyle name="Vejica 2 5 5 4 6" xfId="7261"/>
    <cellStyle name="Vejica 2 5 5 4 6 2" xfId="11535"/>
    <cellStyle name="Vejica 2 5 5 4 6 2 2" xfId="18014"/>
    <cellStyle name="Vejica 2 5 5 4 6 3" xfId="15358"/>
    <cellStyle name="Vejica 2 5 5 4 7" xfId="8306"/>
    <cellStyle name="Vejica 2 5 5 4 7 2" xfId="15847"/>
    <cellStyle name="Vejica 2 5 5 4 8" xfId="12910"/>
    <cellStyle name="Vejica 2 5 5 4 8 2" xfId="18848"/>
    <cellStyle name="Vejica 2 5 5 4 9" xfId="13688"/>
    <cellStyle name="Vejica 2 5 5 5" xfId="4125"/>
    <cellStyle name="Vejica 2 5 5 5 2" xfId="4126"/>
    <cellStyle name="Vejica 2 5 5 6" xfId="4127"/>
    <cellStyle name="Vejica 2 5 5 7" xfId="4122"/>
    <cellStyle name="Vejica 2 5 5 8" xfId="5745"/>
    <cellStyle name="Vejica 2 5 5 8 2" xfId="6481"/>
    <cellStyle name="Vejica 2 5 5 8 2 2" xfId="10768"/>
    <cellStyle name="Vejica 2 5 5 8 2 2 2" xfId="17256"/>
    <cellStyle name="Vejica 2 5 5 8 2 3" xfId="14603"/>
    <cellStyle name="Vejica 2 5 5 8 3" xfId="10043"/>
    <cellStyle name="Vejica 2 5 5 8 3 2" xfId="16540"/>
    <cellStyle name="Vejica 2 5 5 8 4" xfId="13891"/>
    <cellStyle name="Vejica 2 5 5 9" xfId="6181"/>
    <cellStyle name="Vejica 2 5 5 9 2" xfId="10468"/>
    <cellStyle name="Vejica 2 5 5 9 2 2" xfId="16956"/>
    <cellStyle name="Vejica 2 5 5 9 3" xfId="14303"/>
    <cellStyle name="Vejica 2 5 6" xfId="1980"/>
    <cellStyle name="Vejica 2 5 7" xfId="1981"/>
    <cellStyle name="Vejica 2 5 7 2" xfId="4128"/>
    <cellStyle name="Vejica 2 5 8" xfId="1982"/>
    <cellStyle name="Vejica 2 5 8 2" xfId="4129"/>
    <cellStyle name="Vejica 2 5 8 2 2" xfId="6062"/>
    <cellStyle name="Vejica 2 5 8 2 2 2" xfId="6683"/>
    <cellStyle name="Vejica 2 5 8 2 2 2 2" xfId="10970"/>
    <cellStyle name="Vejica 2 5 8 2 2 2 2 2" xfId="17458"/>
    <cellStyle name="Vejica 2 5 8 2 2 2 3" xfId="14805"/>
    <cellStyle name="Vejica 2 5 8 2 2 3" xfId="10362"/>
    <cellStyle name="Vejica 2 5 8 2 2 3 2" xfId="16852"/>
    <cellStyle name="Vejica 2 5 8 2 2 4" xfId="14200"/>
    <cellStyle name="Vejica 2 5 8 2 3" xfId="5956"/>
    <cellStyle name="Vejica 2 5 8 2 3 2" xfId="10256"/>
    <cellStyle name="Vejica 2 5 8 2 3 2 2" xfId="16746"/>
    <cellStyle name="Vejica 2 5 8 2 3 3" xfId="14094"/>
    <cellStyle name="Vejica 2 5 8 2 4" xfId="6379"/>
    <cellStyle name="Vejica 2 5 8 2 4 2" xfId="10666"/>
    <cellStyle name="Vejica 2 5 8 2 4 2 2" xfId="17154"/>
    <cellStyle name="Vejica 2 5 8 2 4 3" xfId="14501"/>
    <cellStyle name="Vejica 2 5 8 2 5" xfId="6993"/>
    <cellStyle name="Vejica 2 5 8 2 5 2" xfId="11274"/>
    <cellStyle name="Vejica 2 5 8 2 5 2 2" xfId="17760"/>
    <cellStyle name="Vejica 2 5 8 2 5 3" xfId="15107"/>
    <cellStyle name="Vejica 2 5 8 2 6" xfId="7363"/>
    <cellStyle name="Vejica 2 5 8 2 6 2" xfId="11637"/>
    <cellStyle name="Vejica 2 5 8 2 6 2 2" xfId="18116"/>
    <cellStyle name="Vejica 2 5 8 2 6 3" xfId="15460"/>
    <cellStyle name="Vejica 2 5 8 2 7" xfId="9161"/>
    <cellStyle name="Vejica 2 5 8 2 7 2" xfId="16189"/>
    <cellStyle name="Vejica 2 5 8 2 8" xfId="13790"/>
    <cellStyle name="Vejica 2 5 8 3" xfId="5844"/>
    <cellStyle name="Vejica 2 5 8 3 2" xfId="6578"/>
    <cellStyle name="Vejica 2 5 8 3 2 2" xfId="10865"/>
    <cellStyle name="Vejica 2 5 8 3 2 2 2" xfId="17353"/>
    <cellStyle name="Vejica 2 5 8 3 2 3" xfId="14700"/>
    <cellStyle name="Vejica 2 5 8 3 3" xfId="10142"/>
    <cellStyle name="Vejica 2 5 8 3 3 2" xfId="16638"/>
    <cellStyle name="Vejica 2 5 8 3 4" xfId="13989"/>
    <cellStyle name="Vejica 2 5 8 4" xfId="6278"/>
    <cellStyle name="Vejica 2 5 8 4 2" xfId="10565"/>
    <cellStyle name="Vejica 2 5 8 4 2 2" xfId="17053"/>
    <cellStyle name="Vejica 2 5 8 4 3" xfId="14400"/>
    <cellStyle name="Vejica 2 5 8 5" xfId="6891"/>
    <cellStyle name="Vejica 2 5 8 5 2" xfId="11172"/>
    <cellStyle name="Vejica 2 5 8 5 2 2" xfId="17658"/>
    <cellStyle name="Vejica 2 5 8 5 3" xfId="15005"/>
    <cellStyle name="Vejica 2 5 8 6" xfId="7262"/>
    <cellStyle name="Vejica 2 5 8 6 2" xfId="11536"/>
    <cellStyle name="Vejica 2 5 8 6 2 2" xfId="18015"/>
    <cellStyle name="Vejica 2 5 8 6 3" xfId="15359"/>
    <cellStyle name="Vejica 2 5 8 7" xfId="8307"/>
    <cellStyle name="Vejica 2 5 8 7 2" xfId="15848"/>
    <cellStyle name="Vejica 2 5 8 8" xfId="12911"/>
    <cellStyle name="Vejica 2 5 8 8 2" xfId="18849"/>
    <cellStyle name="Vejica 2 5 8 9" xfId="13689"/>
    <cellStyle name="Vejica 2 5 9" xfId="4130"/>
    <cellStyle name="Vejica 2 5 9 2" xfId="4131"/>
    <cellStyle name="Vejica 2 6" xfId="642"/>
    <cellStyle name="Vejica 2 6 10" xfId="4133"/>
    <cellStyle name="Vejica 2 6 11" xfId="4132"/>
    <cellStyle name="Vejica 2 6 12" xfId="5746"/>
    <cellStyle name="Vejica 2 6 12 2" xfId="6482"/>
    <cellStyle name="Vejica 2 6 12 2 2" xfId="10769"/>
    <cellStyle name="Vejica 2 6 12 2 2 2" xfId="17257"/>
    <cellStyle name="Vejica 2 6 12 2 3" xfId="14604"/>
    <cellStyle name="Vejica 2 6 12 3" xfId="10044"/>
    <cellStyle name="Vejica 2 6 12 3 2" xfId="16541"/>
    <cellStyle name="Vejica 2 6 12 4" xfId="13892"/>
    <cellStyle name="Vejica 2 6 13" xfId="6182"/>
    <cellStyle name="Vejica 2 6 13 2" xfId="10469"/>
    <cellStyle name="Vejica 2 6 13 2 2" xfId="16957"/>
    <cellStyle name="Vejica 2 6 13 3" xfId="14304"/>
    <cellStyle name="Vejica 2 6 14" xfId="6795"/>
    <cellStyle name="Vejica 2 6 14 2" xfId="11076"/>
    <cellStyle name="Vejica 2 6 14 2 2" xfId="17562"/>
    <cellStyle name="Vejica 2 6 14 3" xfId="14909"/>
    <cellStyle name="Vejica 2 6 15" xfId="7085"/>
    <cellStyle name="Vejica 2 6 15 2" xfId="11359"/>
    <cellStyle name="Vejica 2 6 15 2 2" xfId="17838"/>
    <cellStyle name="Vejica 2 6 15 3" xfId="15182"/>
    <cellStyle name="Vejica 2 6 16" xfId="7166"/>
    <cellStyle name="Vejica 2 6 16 2" xfId="11440"/>
    <cellStyle name="Vejica 2 6 16 2 2" xfId="17919"/>
    <cellStyle name="Vejica 2 6 16 3" xfId="15263"/>
    <cellStyle name="Vejica 2 6 17" xfId="7860"/>
    <cellStyle name="Vejica 2 6 17 2" xfId="15630"/>
    <cellStyle name="Vejica 2 6 18" xfId="12668"/>
    <cellStyle name="Vejica 2 6 18 2" xfId="18607"/>
    <cellStyle name="Vejica 2 6 19" xfId="13586"/>
    <cellStyle name="Vejica 2 6 2" xfId="643"/>
    <cellStyle name="Vejica 2 6 2 10" xfId="5747"/>
    <cellStyle name="Vejica 2 6 2 10 2" xfId="6483"/>
    <cellStyle name="Vejica 2 6 2 10 2 2" xfId="10770"/>
    <cellStyle name="Vejica 2 6 2 10 2 2 2" xfId="17258"/>
    <cellStyle name="Vejica 2 6 2 10 2 3" xfId="14605"/>
    <cellStyle name="Vejica 2 6 2 10 3" xfId="10045"/>
    <cellStyle name="Vejica 2 6 2 10 3 2" xfId="16542"/>
    <cellStyle name="Vejica 2 6 2 10 4" xfId="13893"/>
    <cellStyle name="Vejica 2 6 2 11" xfId="6183"/>
    <cellStyle name="Vejica 2 6 2 11 2" xfId="10470"/>
    <cellStyle name="Vejica 2 6 2 11 2 2" xfId="16958"/>
    <cellStyle name="Vejica 2 6 2 11 3" xfId="14305"/>
    <cellStyle name="Vejica 2 6 2 12" xfId="6796"/>
    <cellStyle name="Vejica 2 6 2 12 2" xfId="11077"/>
    <cellStyle name="Vejica 2 6 2 12 2 2" xfId="17563"/>
    <cellStyle name="Vejica 2 6 2 12 3" xfId="14910"/>
    <cellStyle name="Vejica 2 6 2 13" xfId="7086"/>
    <cellStyle name="Vejica 2 6 2 13 2" xfId="11360"/>
    <cellStyle name="Vejica 2 6 2 13 2 2" xfId="17839"/>
    <cellStyle name="Vejica 2 6 2 13 3" xfId="15183"/>
    <cellStyle name="Vejica 2 6 2 14" xfId="7167"/>
    <cellStyle name="Vejica 2 6 2 14 2" xfId="11441"/>
    <cellStyle name="Vejica 2 6 2 14 2 2" xfId="17920"/>
    <cellStyle name="Vejica 2 6 2 14 3" xfId="15264"/>
    <cellStyle name="Vejica 2 6 2 15" xfId="7861"/>
    <cellStyle name="Vejica 2 6 2 15 2" xfId="15631"/>
    <cellStyle name="Vejica 2 6 2 16" xfId="12669"/>
    <cellStyle name="Vejica 2 6 2 16 2" xfId="18608"/>
    <cellStyle name="Vejica 2 6 2 17" xfId="13587"/>
    <cellStyle name="Vejica 2 6 2 2" xfId="644"/>
    <cellStyle name="Vejica 2 6 2 2 10" xfId="6184"/>
    <cellStyle name="Vejica 2 6 2 2 10 2" xfId="10471"/>
    <cellStyle name="Vejica 2 6 2 2 10 2 2" xfId="16959"/>
    <cellStyle name="Vejica 2 6 2 2 10 3" xfId="14306"/>
    <cellStyle name="Vejica 2 6 2 2 11" xfId="6797"/>
    <cellStyle name="Vejica 2 6 2 2 11 2" xfId="11078"/>
    <cellStyle name="Vejica 2 6 2 2 11 2 2" xfId="17564"/>
    <cellStyle name="Vejica 2 6 2 2 11 3" xfId="14911"/>
    <cellStyle name="Vejica 2 6 2 2 12" xfId="7087"/>
    <cellStyle name="Vejica 2 6 2 2 12 2" xfId="11361"/>
    <cellStyle name="Vejica 2 6 2 2 12 2 2" xfId="17840"/>
    <cellStyle name="Vejica 2 6 2 2 12 3" xfId="15184"/>
    <cellStyle name="Vejica 2 6 2 2 13" xfId="7168"/>
    <cellStyle name="Vejica 2 6 2 2 13 2" xfId="11442"/>
    <cellStyle name="Vejica 2 6 2 2 13 2 2" xfId="17921"/>
    <cellStyle name="Vejica 2 6 2 2 13 3" xfId="15265"/>
    <cellStyle name="Vejica 2 6 2 2 14" xfId="7862"/>
    <cellStyle name="Vejica 2 6 2 2 14 2" xfId="15632"/>
    <cellStyle name="Vejica 2 6 2 2 15" xfId="12670"/>
    <cellStyle name="Vejica 2 6 2 2 15 2" xfId="18609"/>
    <cellStyle name="Vejica 2 6 2 2 16" xfId="13588"/>
    <cellStyle name="Vejica 2 6 2 2 2" xfId="645"/>
    <cellStyle name="Vejica 2 6 2 2 2 10" xfId="6798"/>
    <cellStyle name="Vejica 2 6 2 2 2 10 2" xfId="11079"/>
    <cellStyle name="Vejica 2 6 2 2 2 10 2 2" xfId="17565"/>
    <cellStyle name="Vejica 2 6 2 2 2 10 3" xfId="14912"/>
    <cellStyle name="Vejica 2 6 2 2 2 11" xfId="7169"/>
    <cellStyle name="Vejica 2 6 2 2 2 11 2" xfId="11443"/>
    <cellStyle name="Vejica 2 6 2 2 2 11 2 2" xfId="17922"/>
    <cellStyle name="Vejica 2 6 2 2 2 11 3" xfId="15266"/>
    <cellStyle name="Vejica 2 6 2 2 2 12" xfId="7863"/>
    <cellStyle name="Vejica 2 6 2 2 2 12 2" xfId="15633"/>
    <cellStyle name="Vejica 2 6 2 2 2 13" xfId="12671"/>
    <cellStyle name="Vejica 2 6 2 2 2 13 2" xfId="18610"/>
    <cellStyle name="Vejica 2 6 2 2 2 14" xfId="13589"/>
    <cellStyle name="Vejica 2 6 2 2 2 2" xfId="1983"/>
    <cellStyle name="Vejica 2 6 2 2 2 3" xfId="1984"/>
    <cellStyle name="Vejica 2 6 2 2 2 3 2" xfId="4137"/>
    <cellStyle name="Vejica 2 6 2 2 2 4" xfId="1985"/>
    <cellStyle name="Vejica 2 6 2 2 2 4 2" xfId="4138"/>
    <cellStyle name="Vejica 2 6 2 2 2 4 2 2" xfId="6063"/>
    <cellStyle name="Vejica 2 6 2 2 2 4 2 2 2" xfId="6684"/>
    <cellStyle name="Vejica 2 6 2 2 2 4 2 2 2 2" xfId="10971"/>
    <cellStyle name="Vejica 2 6 2 2 2 4 2 2 2 2 2" xfId="17459"/>
    <cellStyle name="Vejica 2 6 2 2 2 4 2 2 2 3" xfId="14806"/>
    <cellStyle name="Vejica 2 6 2 2 2 4 2 2 3" xfId="10363"/>
    <cellStyle name="Vejica 2 6 2 2 2 4 2 2 3 2" xfId="16853"/>
    <cellStyle name="Vejica 2 6 2 2 2 4 2 2 4" xfId="14201"/>
    <cellStyle name="Vejica 2 6 2 2 2 4 2 3" xfId="5957"/>
    <cellStyle name="Vejica 2 6 2 2 2 4 2 3 2" xfId="10257"/>
    <cellStyle name="Vejica 2 6 2 2 2 4 2 3 2 2" xfId="16747"/>
    <cellStyle name="Vejica 2 6 2 2 2 4 2 3 3" xfId="14095"/>
    <cellStyle name="Vejica 2 6 2 2 2 4 2 4" xfId="6380"/>
    <cellStyle name="Vejica 2 6 2 2 2 4 2 4 2" xfId="10667"/>
    <cellStyle name="Vejica 2 6 2 2 2 4 2 4 2 2" xfId="17155"/>
    <cellStyle name="Vejica 2 6 2 2 2 4 2 4 3" xfId="14502"/>
    <cellStyle name="Vejica 2 6 2 2 2 4 2 5" xfId="6994"/>
    <cellStyle name="Vejica 2 6 2 2 2 4 2 5 2" xfId="11275"/>
    <cellStyle name="Vejica 2 6 2 2 2 4 2 5 2 2" xfId="17761"/>
    <cellStyle name="Vejica 2 6 2 2 2 4 2 5 3" xfId="15108"/>
    <cellStyle name="Vejica 2 6 2 2 2 4 2 6" xfId="7364"/>
    <cellStyle name="Vejica 2 6 2 2 2 4 2 6 2" xfId="11638"/>
    <cellStyle name="Vejica 2 6 2 2 2 4 2 6 2 2" xfId="18117"/>
    <cellStyle name="Vejica 2 6 2 2 2 4 2 6 3" xfId="15461"/>
    <cellStyle name="Vejica 2 6 2 2 2 4 2 7" xfId="9162"/>
    <cellStyle name="Vejica 2 6 2 2 2 4 2 7 2" xfId="16190"/>
    <cellStyle name="Vejica 2 6 2 2 2 4 2 8" xfId="13791"/>
    <cellStyle name="Vejica 2 6 2 2 2 4 3" xfId="5845"/>
    <cellStyle name="Vejica 2 6 2 2 2 4 3 2" xfId="6579"/>
    <cellStyle name="Vejica 2 6 2 2 2 4 3 2 2" xfId="10866"/>
    <cellStyle name="Vejica 2 6 2 2 2 4 3 2 2 2" xfId="17354"/>
    <cellStyle name="Vejica 2 6 2 2 2 4 3 2 3" xfId="14701"/>
    <cellStyle name="Vejica 2 6 2 2 2 4 3 3" xfId="10143"/>
    <cellStyle name="Vejica 2 6 2 2 2 4 3 3 2" xfId="16639"/>
    <cellStyle name="Vejica 2 6 2 2 2 4 3 4" xfId="13990"/>
    <cellStyle name="Vejica 2 6 2 2 2 4 4" xfId="6279"/>
    <cellStyle name="Vejica 2 6 2 2 2 4 4 2" xfId="10566"/>
    <cellStyle name="Vejica 2 6 2 2 2 4 4 2 2" xfId="17054"/>
    <cellStyle name="Vejica 2 6 2 2 2 4 4 3" xfId="14401"/>
    <cellStyle name="Vejica 2 6 2 2 2 4 5" xfId="6892"/>
    <cellStyle name="Vejica 2 6 2 2 2 4 5 2" xfId="11173"/>
    <cellStyle name="Vejica 2 6 2 2 2 4 5 2 2" xfId="17659"/>
    <cellStyle name="Vejica 2 6 2 2 2 4 5 3" xfId="15006"/>
    <cellStyle name="Vejica 2 6 2 2 2 4 6" xfId="7263"/>
    <cellStyle name="Vejica 2 6 2 2 2 4 6 2" xfId="11537"/>
    <cellStyle name="Vejica 2 6 2 2 2 4 6 2 2" xfId="18016"/>
    <cellStyle name="Vejica 2 6 2 2 2 4 6 3" xfId="15360"/>
    <cellStyle name="Vejica 2 6 2 2 2 4 7" xfId="8308"/>
    <cellStyle name="Vejica 2 6 2 2 2 4 7 2" xfId="15849"/>
    <cellStyle name="Vejica 2 6 2 2 2 4 8" xfId="12912"/>
    <cellStyle name="Vejica 2 6 2 2 2 4 8 2" xfId="18850"/>
    <cellStyle name="Vejica 2 6 2 2 2 4 9" xfId="13690"/>
    <cellStyle name="Vejica 2 6 2 2 2 5" xfId="4139"/>
    <cellStyle name="Vejica 2 6 2 2 2 5 2" xfId="4140"/>
    <cellStyle name="Vejica 2 6 2 2 2 6" xfId="4141"/>
    <cellStyle name="Vejica 2 6 2 2 2 7" xfId="4136"/>
    <cellStyle name="Vejica 2 6 2 2 2 8" xfId="5749"/>
    <cellStyle name="Vejica 2 6 2 2 2 8 2" xfId="6485"/>
    <cellStyle name="Vejica 2 6 2 2 2 8 2 2" xfId="10772"/>
    <cellStyle name="Vejica 2 6 2 2 2 8 2 2 2" xfId="17260"/>
    <cellStyle name="Vejica 2 6 2 2 2 8 2 3" xfId="14607"/>
    <cellStyle name="Vejica 2 6 2 2 2 8 3" xfId="10047"/>
    <cellStyle name="Vejica 2 6 2 2 2 8 3 2" xfId="16544"/>
    <cellStyle name="Vejica 2 6 2 2 2 8 4" xfId="13895"/>
    <cellStyle name="Vejica 2 6 2 2 2 9" xfId="6185"/>
    <cellStyle name="Vejica 2 6 2 2 2 9 2" xfId="10472"/>
    <cellStyle name="Vejica 2 6 2 2 2 9 2 2" xfId="16960"/>
    <cellStyle name="Vejica 2 6 2 2 2 9 3" xfId="14307"/>
    <cellStyle name="Vejica 2 6 2 2 3" xfId="1986"/>
    <cellStyle name="Vejica 2 6 2 2 4" xfId="1987"/>
    <cellStyle name="Vejica 2 6 2 2 4 2" xfId="4142"/>
    <cellStyle name="Vejica 2 6 2 2 5" xfId="1988"/>
    <cellStyle name="Vejica 2 6 2 2 5 2" xfId="4143"/>
    <cellStyle name="Vejica 2 6 2 2 5 2 2" xfId="6064"/>
    <cellStyle name="Vejica 2 6 2 2 5 2 2 2" xfId="6685"/>
    <cellStyle name="Vejica 2 6 2 2 5 2 2 2 2" xfId="10972"/>
    <cellStyle name="Vejica 2 6 2 2 5 2 2 2 2 2" xfId="17460"/>
    <cellStyle name="Vejica 2 6 2 2 5 2 2 2 3" xfId="14807"/>
    <cellStyle name="Vejica 2 6 2 2 5 2 2 3" xfId="10364"/>
    <cellStyle name="Vejica 2 6 2 2 5 2 2 3 2" xfId="16854"/>
    <cellStyle name="Vejica 2 6 2 2 5 2 2 4" xfId="14202"/>
    <cellStyle name="Vejica 2 6 2 2 5 2 3" xfId="5958"/>
    <cellStyle name="Vejica 2 6 2 2 5 2 3 2" xfId="10258"/>
    <cellStyle name="Vejica 2 6 2 2 5 2 3 2 2" xfId="16748"/>
    <cellStyle name="Vejica 2 6 2 2 5 2 3 3" xfId="14096"/>
    <cellStyle name="Vejica 2 6 2 2 5 2 4" xfId="6381"/>
    <cellStyle name="Vejica 2 6 2 2 5 2 4 2" xfId="10668"/>
    <cellStyle name="Vejica 2 6 2 2 5 2 4 2 2" xfId="17156"/>
    <cellStyle name="Vejica 2 6 2 2 5 2 4 3" xfId="14503"/>
    <cellStyle name="Vejica 2 6 2 2 5 2 5" xfId="6995"/>
    <cellStyle name="Vejica 2 6 2 2 5 2 5 2" xfId="11276"/>
    <cellStyle name="Vejica 2 6 2 2 5 2 5 2 2" xfId="17762"/>
    <cellStyle name="Vejica 2 6 2 2 5 2 5 3" xfId="15109"/>
    <cellStyle name="Vejica 2 6 2 2 5 2 6" xfId="7365"/>
    <cellStyle name="Vejica 2 6 2 2 5 2 6 2" xfId="11639"/>
    <cellStyle name="Vejica 2 6 2 2 5 2 6 2 2" xfId="18118"/>
    <cellStyle name="Vejica 2 6 2 2 5 2 6 3" xfId="15462"/>
    <cellStyle name="Vejica 2 6 2 2 5 2 7" xfId="9163"/>
    <cellStyle name="Vejica 2 6 2 2 5 2 7 2" xfId="16191"/>
    <cellStyle name="Vejica 2 6 2 2 5 2 8" xfId="13792"/>
    <cellStyle name="Vejica 2 6 2 2 5 3" xfId="5846"/>
    <cellStyle name="Vejica 2 6 2 2 5 3 2" xfId="6580"/>
    <cellStyle name="Vejica 2 6 2 2 5 3 2 2" xfId="10867"/>
    <cellStyle name="Vejica 2 6 2 2 5 3 2 2 2" xfId="17355"/>
    <cellStyle name="Vejica 2 6 2 2 5 3 2 3" xfId="14702"/>
    <cellStyle name="Vejica 2 6 2 2 5 3 3" xfId="10144"/>
    <cellStyle name="Vejica 2 6 2 2 5 3 3 2" xfId="16640"/>
    <cellStyle name="Vejica 2 6 2 2 5 3 4" xfId="13991"/>
    <cellStyle name="Vejica 2 6 2 2 5 4" xfId="6280"/>
    <cellStyle name="Vejica 2 6 2 2 5 4 2" xfId="10567"/>
    <cellStyle name="Vejica 2 6 2 2 5 4 2 2" xfId="17055"/>
    <cellStyle name="Vejica 2 6 2 2 5 4 3" xfId="14402"/>
    <cellStyle name="Vejica 2 6 2 2 5 5" xfId="6893"/>
    <cellStyle name="Vejica 2 6 2 2 5 5 2" xfId="11174"/>
    <cellStyle name="Vejica 2 6 2 2 5 5 2 2" xfId="17660"/>
    <cellStyle name="Vejica 2 6 2 2 5 5 3" xfId="15007"/>
    <cellStyle name="Vejica 2 6 2 2 5 6" xfId="7264"/>
    <cellStyle name="Vejica 2 6 2 2 5 6 2" xfId="11538"/>
    <cellStyle name="Vejica 2 6 2 2 5 6 2 2" xfId="18017"/>
    <cellStyle name="Vejica 2 6 2 2 5 6 3" xfId="15361"/>
    <cellStyle name="Vejica 2 6 2 2 5 7" xfId="8309"/>
    <cellStyle name="Vejica 2 6 2 2 5 7 2" xfId="15850"/>
    <cellStyle name="Vejica 2 6 2 2 5 8" xfId="12913"/>
    <cellStyle name="Vejica 2 6 2 2 5 8 2" xfId="18851"/>
    <cellStyle name="Vejica 2 6 2 2 5 9" xfId="13691"/>
    <cellStyle name="Vejica 2 6 2 2 6" xfId="4144"/>
    <cellStyle name="Vejica 2 6 2 2 6 2" xfId="4145"/>
    <cellStyle name="Vejica 2 6 2 2 7" xfId="4146"/>
    <cellStyle name="Vejica 2 6 2 2 8" xfId="4135"/>
    <cellStyle name="Vejica 2 6 2 2 9" xfId="5748"/>
    <cellStyle name="Vejica 2 6 2 2 9 2" xfId="6484"/>
    <cellStyle name="Vejica 2 6 2 2 9 2 2" xfId="10771"/>
    <cellStyle name="Vejica 2 6 2 2 9 2 2 2" xfId="17259"/>
    <cellStyle name="Vejica 2 6 2 2 9 2 3" xfId="14606"/>
    <cellStyle name="Vejica 2 6 2 2 9 3" xfId="10046"/>
    <cellStyle name="Vejica 2 6 2 2 9 3 2" xfId="16543"/>
    <cellStyle name="Vejica 2 6 2 2 9 4" xfId="13894"/>
    <cellStyle name="Vejica 2 6 2 3" xfId="646"/>
    <cellStyle name="Vejica 2 6 2 3 10" xfId="6799"/>
    <cellStyle name="Vejica 2 6 2 3 10 2" xfId="11080"/>
    <cellStyle name="Vejica 2 6 2 3 10 2 2" xfId="17566"/>
    <cellStyle name="Vejica 2 6 2 3 10 3" xfId="14913"/>
    <cellStyle name="Vejica 2 6 2 3 11" xfId="7170"/>
    <cellStyle name="Vejica 2 6 2 3 11 2" xfId="11444"/>
    <cellStyle name="Vejica 2 6 2 3 11 2 2" xfId="17923"/>
    <cellStyle name="Vejica 2 6 2 3 11 3" xfId="15267"/>
    <cellStyle name="Vejica 2 6 2 3 12" xfId="7864"/>
    <cellStyle name="Vejica 2 6 2 3 12 2" xfId="15634"/>
    <cellStyle name="Vejica 2 6 2 3 13" xfId="12672"/>
    <cellStyle name="Vejica 2 6 2 3 13 2" xfId="18611"/>
    <cellStyle name="Vejica 2 6 2 3 14" xfId="13590"/>
    <cellStyle name="Vejica 2 6 2 3 2" xfId="1989"/>
    <cellStyle name="Vejica 2 6 2 3 3" xfId="1990"/>
    <cellStyle name="Vejica 2 6 2 3 3 2" xfId="4148"/>
    <cellStyle name="Vejica 2 6 2 3 4" xfId="1991"/>
    <cellStyle name="Vejica 2 6 2 3 4 2" xfId="4149"/>
    <cellStyle name="Vejica 2 6 2 3 4 2 2" xfId="6065"/>
    <cellStyle name="Vejica 2 6 2 3 4 2 2 2" xfId="6686"/>
    <cellStyle name="Vejica 2 6 2 3 4 2 2 2 2" xfId="10973"/>
    <cellStyle name="Vejica 2 6 2 3 4 2 2 2 2 2" xfId="17461"/>
    <cellStyle name="Vejica 2 6 2 3 4 2 2 2 3" xfId="14808"/>
    <cellStyle name="Vejica 2 6 2 3 4 2 2 3" xfId="10365"/>
    <cellStyle name="Vejica 2 6 2 3 4 2 2 3 2" xfId="16855"/>
    <cellStyle name="Vejica 2 6 2 3 4 2 2 4" xfId="14203"/>
    <cellStyle name="Vejica 2 6 2 3 4 2 3" xfId="5959"/>
    <cellStyle name="Vejica 2 6 2 3 4 2 3 2" xfId="10259"/>
    <cellStyle name="Vejica 2 6 2 3 4 2 3 2 2" xfId="16749"/>
    <cellStyle name="Vejica 2 6 2 3 4 2 3 3" xfId="14097"/>
    <cellStyle name="Vejica 2 6 2 3 4 2 4" xfId="6382"/>
    <cellStyle name="Vejica 2 6 2 3 4 2 4 2" xfId="10669"/>
    <cellStyle name="Vejica 2 6 2 3 4 2 4 2 2" xfId="17157"/>
    <cellStyle name="Vejica 2 6 2 3 4 2 4 3" xfId="14504"/>
    <cellStyle name="Vejica 2 6 2 3 4 2 5" xfId="6996"/>
    <cellStyle name="Vejica 2 6 2 3 4 2 5 2" xfId="11277"/>
    <cellStyle name="Vejica 2 6 2 3 4 2 5 2 2" xfId="17763"/>
    <cellStyle name="Vejica 2 6 2 3 4 2 5 3" xfId="15110"/>
    <cellStyle name="Vejica 2 6 2 3 4 2 6" xfId="7366"/>
    <cellStyle name="Vejica 2 6 2 3 4 2 6 2" xfId="11640"/>
    <cellStyle name="Vejica 2 6 2 3 4 2 6 2 2" xfId="18119"/>
    <cellStyle name="Vejica 2 6 2 3 4 2 6 3" xfId="15463"/>
    <cellStyle name="Vejica 2 6 2 3 4 2 7" xfId="9164"/>
    <cellStyle name="Vejica 2 6 2 3 4 2 7 2" xfId="16192"/>
    <cellStyle name="Vejica 2 6 2 3 4 2 8" xfId="13793"/>
    <cellStyle name="Vejica 2 6 2 3 4 3" xfId="5847"/>
    <cellStyle name="Vejica 2 6 2 3 4 3 2" xfId="6581"/>
    <cellStyle name="Vejica 2 6 2 3 4 3 2 2" xfId="10868"/>
    <cellStyle name="Vejica 2 6 2 3 4 3 2 2 2" xfId="17356"/>
    <cellStyle name="Vejica 2 6 2 3 4 3 2 3" xfId="14703"/>
    <cellStyle name="Vejica 2 6 2 3 4 3 3" xfId="10145"/>
    <cellStyle name="Vejica 2 6 2 3 4 3 3 2" xfId="16641"/>
    <cellStyle name="Vejica 2 6 2 3 4 3 4" xfId="13992"/>
    <cellStyle name="Vejica 2 6 2 3 4 4" xfId="6281"/>
    <cellStyle name="Vejica 2 6 2 3 4 4 2" xfId="10568"/>
    <cellStyle name="Vejica 2 6 2 3 4 4 2 2" xfId="17056"/>
    <cellStyle name="Vejica 2 6 2 3 4 4 3" xfId="14403"/>
    <cellStyle name="Vejica 2 6 2 3 4 5" xfId="6894"/>
    <cellStyle name="Vejica 2 6 2 3 4 5 2" xfId="11175"/>
    <cellStyle name="Vejica 2 6 2 3 4 5 2 2" xfId="17661"/>
    <cellStyle name="Vejica 2 6 2 3 4 5 3" xfId="15008"/>
    <cellStyle name="Vejica 2 6 2 3 4 6" xfId="7265"/>
    <cellStyle name="Vejica 2 6 2 3 4 6 2" xfId="11539"/>
    <cellStyle name="Vejica 2 6 2 3 4 6 2 2" xfId="18018"/>
    <cellStyle name="Vejica 2 6 2 3 4 6 3" xfId="15362"/>
    <cellStyle name="Vejica 2 6 2 3 4 7" xfId="8310"/>
    <cellStyle name="Vejica 2 6 2 3 4 7 2" xfId="15851"/>
    <cellStyle name="Vejica 2 6 2 3 4 8" xfId="12914"/>
    <cellStyle name="Vejica 2 6 2 3 4 8 2" xfId="18852"/>
    <cellStyle name="Vejica 2 6 2 3 4 9" xfId="13692"/>
    <cellStyle name="Vejica 2 6 2 3 5" xfId="4150"/>
    <cellStyle name="Vejica 2 6 2 3 5 2" xfId="4151"/>
    <cellStyle name="Vejica 2 6 2 3 6" xfId="4152"/>
    <cellStyle name="Vejica 2 6 2 3 7" xfId="4147"/>
    <cellStyle name="Vejica 2 6 2 3 8" xfId="5750"/>
    <cellStyle name="Vejica 2 6 2 3 8 2" xfId="6486"/>
    <cellStyle name="Vejica 2 6 2 3 8 2 2" xfId="10773"/>
    <cellStyle name="Vejica 2 6 2 3 8 2 2 2" xfId="17261"/>
    <cellStyle name="Vejica 2 6 2 3 8 2 3" xfId="14608"/>
    <cellStyle name="Vejica 2 6 2 3 8 3" xfId="10048"/>
    <cellStyle name="Vejica 2 6 2 3 8 3 2" xfId="16545"/>
    <cellStyle name="Vejica 2 6 2 3 8 4" xfId="13896"/>
    <cellStyle name="Vejica 2 6 2 3 9" xfId="6186"/>
    <cellStyle name="Vejica 2 6 2 3 9 2" xfId="10473"/>
    <cellStyle name="Vejica 2 6 2 3 9 2 2" xfId="16961"/>
    <cellStyle name="Vejica 2 6 2 3 9 3" xfId="14308"/>
    <cellStyle name="Vejica 2 6 2 4" xfId="1992"/>
    <cellStyle name="Vejica 2 6 2 5" xfId="1993"/>
    <cellStyle name="Vejica 2 6 2 5 2" xfId="4153"/>
    <cellStyle name="Vejica 2 6 2 6" xfId="1994"/>
    <cellStyle name="Vejica 2 6 2 6 2" xfId="4154"/>
    <cellStyle name="Vejica 2 6 2 6 2 2" xfId="6066"/>
    <cellStyle name="Vejica 2 6 2 6 2 2 2" xfId="6687"/>
    <cellStyle name="Vejica 2 6 2 6 2 2 2 2" xfId="10974"/>
    <cellStyle name="Vejica 2 6 2 6 2 2 2 2 2" xfId="17462"/>
    <cellStyle name="Vejica 2 6 2 6 2 2 2 3" xfId="14809"/>
    <cellStyle name="Vejica 2 6 2 6 2 2 3" xfId="10366"/>
    <cellStyle name="Vejica 2 6 2 6 2 2 3 2" xfId="16856"/>
    <cellStyle name="Vejica 2 6 2 6 2 2 4" xfId="14204"/>
    <cellStyle name="Vejica 2 6 2 6 2 3" xfId="5960"/>
    <cellStyle name="Vejica 2 6 2 6 2 3 2" xfId="10260"/>
    <cellStyle name="Vejica 2 6 2 6 2 3 2 2" xfId="16750"/>
    <cellStyle name="Vejica 2 6 2 6 2 3 3" xfId="14098"/>
    <cellStyle name="Vejica 2 6 2 6 2 4" xfId="6383"/>
    <cellStyle name="Vejica 2 6 2 6 2 4 2" xfId="10670"/>
    <cellStyle name="Vejica 2 6 2 6 2 4 2 2" xfId="17158"/>
    <cellStyle name="Vejica 2 6 2 6 2 4 3" xfId="14505"/>
    <cellStyle name="Vejica 2 6 2 6 2 5" xfId="6997"/>
    <cellStyle name="Vejica 2 6 2 6 2 5 2" xfId="11278"/>
    <cellStyle name="Vejica 2 6 2 6 2 5 2 2" xfId="17764"/>
    <cellStyle name="Vejica 2 6 2 6 2 5 3" xfId="15111"/>
    <cellStyle name="Vejica 2 6 2 6 2 6" xfId="7367"/>
    <cellStyle name="Vejica 2 6 2 6 2 6 2" xfId="11641"/>
    <cellStyle name="Vejica 2 6 2 6 2 6 2 2" xfId="18120"/>
    <cellStyle name="Vejica 2 6 2 6 2 6 3" xfId="15464"/>
    <cellStyle name="Vejica 2 6 2 6 2 7" xfId="9165"/>
    <cellStyle name="Vejica 2 6 2 6 2 7 2" xfId="16193"/>
    <cellStyle name="Vejica 2 6 2 6 2 8" xfId="13794"/>
    <cellStyle name="Vejica 2 6 2 6 3" xfId="5848"/>
    <cellStyle name="Vejica 2 6 2 6 3 2" xfId="6582"/>
    <cellStyle name="Vejica 2 6 2 6 3 2 2" xfId="10869"/>
    <cellStyle name="Vejica 2 6 2 6 3 2 2 2" xfId="17357"/>
    <cellStyle name="Vejica 2 6 2 6 3 2 3" xfId="14704"/>
    <cellStyle name="Vejica 2 6 2 6 3 3" xfId="10146"/>
    <cellStyle name="Vejica 2 6 2 6 3 3 2" xfId="16642"/>
    <cellStyle name="Vejica 2 6 2 6 3 4" xfId="13993"/>
    <cellStyle name="Vejica 2 6 2 6 4" xfId="6282"/>
    <cellStyle name="Vejica 2 6 2 6 4 2" xfId="10569"/>
    <cellStyle name="Vejica 2 6 2 6 4 2 2" xfId="17057"/>
    <cellStyle name="Vejica 2 6 2 6 4 3" xfId="14404"/>
    <cellStyle name="Vejica 2 6 2 6 5" xfId="6895"/>
    <cellStyle name="Vejica 2 6 2 6 5 2" xfId="11176"/>
    <cellStyle name="Vejica 2 6 2 6 5 2 2" xfId="17662"/>
    <cellStyle name="Vejica 2 6 2 6 5 3" xfId="15009"/>
    <cellStyle name="Vejica 2 6 2 6 6" xfId="7266"/>
    <cellStyle name="Vejica 2 6 2 6 6 2" xfId="11540"/>
    <cellStyle name="Vejica 2 6 2 6 6 2 2" xfId="18019"/>
    <cellStyle name="Vejica 2 6 2 6 6 3" xfId="15363"/>
    <cellStyle name="Vejica 2 6 2 6 7" xfId="8311"/>
    <cellStyle name="Vejica 2 6 2 6 7 2" xfId="15852"/>
    <cellStyle name="Vejica 2 6 2 6 8" xfId="12915"/>
    <cellStyle name="Vejica 2 6 2 6 8 2" xfId="18853"/>
    <cellStyle name="Vejica 2 6 2 6 9" xfId="13693"/>
    <cellStyle name="Vejica 2 6 2 7" xfId="4155"/>
    <cellStyle name="Vejica 2 6 2 7 2" xfId="4156"/>
    <cellStyle name="Vejica 2 6 2 8" xfId="4157"/>
    <cellStyle name="Vejica 2 6 2 9" xfId="4134"/>
    <cellStyle name="Vejica 2 6 3" xfId="647"/>
    <cellStyle name="Vejica 2 6 3 10" xfId="5751"/>
    <cellStyle name="Vejica 2 6 3 10 2" xfId="6487"/>
    <cellStyle name="Vejica 2 6 3 10 2 2" xfId="10774"/>
    <cellStyle name="Vejica 2 6 3 10 2 2 2" xfId="17262"/>
    <cellStyle name="Vejica 2 6 3 10 2 3" xfId="14609"/>
    <cellStyle name="Vejica 2 6 3 10 3" xfId="10049"/>
    <cellStyle name="Vejica 2 6 3 10 3 2" xfId="16546"/>
    <cellStyle name="Vejica 2 6 3 10 4" xfId="13897"/>
    <cellStyle name="Vejica 2 6 3 11" xfId="6187"/>
    <cellStyle name="Vejica 2 6 3 11 2" xfId="10474"/>
    <cellStyle name="Vejica 2 6 3 11 2 2" xfId="16962"/>
    <cellStyle name="Vejica 2 6 3 11 3" xfId="14309"/>
    <cellStyle name="Vejica 2 6 3 12" xfId="6800"/>
    <cellStyle name="Vejica 2 6 3 12 2" xfId="11081"/>
    <cellStyle name="Vejica 2 6 3 12 2 2" xfId="17567"/>
    <cellStyle name="Vejica 2 6 3 12 3" xfId="14914"/>
    <cellStyle name="Vejica 2 6 3 13" xfId="7088"/>
    <cellStyle name="Vejica 2 6 3 13 2" xfId="11362"/>
    <cellStyle name="Vejica 2 6 3 13 2 2" xfId="17841"/>
    <cellStyle name="Vejica 2 6 3 13 3" xfId="15185"/>
    <cellStyle name="Vejica 2 6 3 14" xfId="7171"/>
    <cellStyle name="Vejica 2 6 3 14 2" xfId="11445"/>
    <cellStyle name="Vejica 2 6 3 14 2 2" xfId="17924"/>
    <cellStyle name="Vejica 2 6 3 14 3" xfId="15268"/>
    <cellStyle name="Vejica 2 6 3 15" xfId="7865"/>
    <cellStyle name="Vejica 2 6 3 15 2" xfId="15635"/>
    <cellStyle name="Vejica 2 6 3 16" xfId="12673"/>
    <cellStyle name="Vejica 2 6 3 16 2" xfId="18612"/>
    <cellStyle name="Vejica 2 6 3 17" xfId="13591"/>
    <cellStyle name="Vejica 2 6 3 2" xfId="648"/>
    <cellStyle name="Vejica 2 6 3 2 10" xfId="6188"/>
    <cellStyle name="Vejica 2 6 3 2 10 2" xfId="10475"/>
    <cellStyle name="Vejica 2 6 3 2 10 2 2" xfId="16963"/>
    <cellStyle name="Vejica 2 6 3 2 10 3" xfId="14310"/>
    <cellStyle name="Vejica 2 6 3 2 11" xfId="6801"/>
    <cellStyle name="Vejica 2 6 3 2 11 2" xfId="11082"/>
    <cellStyle name="Vejica 2 6 3 2 11 2 2" xfId="17568"/>
    <cellStyle name="Vejica 2 6 3 2 11 3" xfId="14915"/>
    <cellStyle name="Vejica 2 6 3 2 12" xfId="7089"/>
    <cellStyle name="Vejica 2 6 3 2 12 2" xfId="11363"/>
    <cellStyle name="Vejica 2 6 3 2 12 2 2" xfId="17842"/>
    <cellStyle name="Vejica 2 6 3 2 12 3" xfId="15186"/>
    <cellStyle name="Vejica 2 6 3 2 13" xfId="7172"/>
    <cellStyle name="Vejica 2 6 3 2 13 2" xfId="11446"/>
    <cellStyle name="Vejica 2 6 3 2 13 2 2" xfId="17925"/>
    <cellStyle name="Vejica 2 6 3 2 13 3" xfId="15269"/>
    <cellStyle name="Vejica 2 6 3 2 14" xfId="7866"/>
    <cellStyle name="Vejica 2 6 3 2 14 2" xfId="15636"/>
    <cellStyle name="Vejica 2 6 3 2 15" xfId="12674"/>
    <cellStyle name="Vejica 2 6 3 2 15 2" xfId="18613"/>
    <cellStyle name="Vejica 2 6 3 2 16" xfId="13592"/>
    <cellStyle name="Vejica 2 6 3 2 2" xfId="649"/>
    <cellStyle name="Vejica 2 6 3 2 2 10" xfId="6802"/>
    <cellStyle name="Vejica 2 6 3 2 2 10 2" xfId="11083"/>
    <cellStyle name="Vejica 2 6 3 2 2 10 2 2" xfId="17569"/>
    <cellStyle name="Vejica 2 6 3 2 2 10 3" xfId="14916"/>
    <cellStyle name="Vejica 2 6 3 2 2 11" xfId="7173"/>
    <cellStyle name="Vejica 2 6 3 2 2 11 2" xfId="11447"/>
    <cellStyle name="Vejica 2 6 3 2 2 11 2 2" xfId="17926"/>
    <cellStyle name="Vejica 2 6 3 2 2 11 3" xfId="15270"/>
    <cellStyle name="Vejica 2 6 3 2 2 12" xfId="7867"/>
    <cellStyle name="Vejica 2 6 3 2 2 12 2" xfId="15637"/>
    <cellStyle name="Vejica 2 6 3 2 2 13" xfId="12675"/>
    <cellStyle name="Vejica 2 6 3 2 2 13 2" xfId="18614"/>
    <cellStyle name="Vejica 2 6 3 2 2 14" xfId="13593"/>
    <cellStyle name="Vejica 2 6 3 2 2 2" xfId="1995"/>
    <cellStyle name="Vejica 2 6 3 2 2 3" xfId="1996"/>
    <cellStyle name="Vejica 2 6 3 2 2 3 2" xfId="4161"/>
    <cellStyle name="Vejica 2 6 3 2 2 4" xfId="1997"/>
    <cellStyle name="Vejica 2 6 3 2 2 4 2" xfId="4162"/>
    <cellStyle name="Vejica 2 6 3 2 2 4 2 2" xfId="6067"/>
    <cellStyle name="Vejica 2 6 3 2 2 4 2 2 2" xfId="6688"/>
    <cellStyle name="Vejica 2 6 3 2 2 4 2 2 2 2" xfId="10975"/>
    <cellStyle name="Vejica 2 6 3 2 2 4 2 2 2 2 2" xfId="17463"/>
    <cellStyle name="Vejica 2 6 3 2 2 4 2 2 2 3" xfId="14810"/>
    <cellStyle name="Vejica 2 6 3 2 2 4 2 2 3" xfId="10367"/>
    <cellStyle name="Vejica 2 6 3 2 2 4 2 2 3 2" xfId="16857"/>
    <cellStyle name="Vejica 2 6 3 2 2 4 2 2 4" xfId="14205"/>
    <cellStyle name="Vejica 2 6 3 2 2 4 2 3" xfId="5961"/>
    <cellStyle name="Vejica 2 6 3 2 2 4 2 3 2" xfId="10261"/>
    <cellStyle name="Vejica 2 6 3 2 2 4 2 3 2 2" xfId="16751"/>
    <cellStyle name="Vejica 2 6 3 2 2 4 2 3 3" xfId="14099"/>
    <cellStyle name="Vejica 2 6 3 2 2 4 2 4" xfId="6384"/>
    <cellStyle name="Vejica 2 6 3 2 2 4 2 4 2" xfId="10671"/>
    <cellStyle name="Vejica 2 6 3 2 2 4 2 4 2 2" xfId="17159"/>
    <cellStyle name="Vejica 2 6 3 2 2 4 2 4 3" xfId="14506"/>
    <cellStyle name="Vejica 2 6 3 2 2 4 2 5" xfId="6998"/>
    <cellStyle name="Vejica 2 6 3 2 2 4 2 5 2" xfId="11279"/>
    <cellStyle name="Vejica 2 6 3 2 2 4 2 5 2 2" xfId="17765"/>
    <cellStyle name="Vejica 2 6 3 2 2 4 2 5 3" xfId="15112"/>
    <cellStyle name="Vejica 2 6 3 2 2 4 2 6" xfId="7368"/>
    <cellStyle name="Vejica 2 6 3 2 2 4 2 6 2" xfId="11642"/>
    <cellStyle name="Vejica 2 6 3 2 2 4 2 6 2 2" xfId="18121"/>
    <cellStyle name="Vejica 2 6 3 2 2 4 2 6 3" xfId="15465"/>
    <cellStyle name="Vejica 2 6 3 2 2 4 2 7" xfId="9166"/>
    <cellStyle name="Vejica 2 6 3 2 2 4 2 7 2" xfId="16194"/>
    <cellStyle name="Vejica 2 6 3 2 2 4 2 8" xfId="13795"/>
    <cellStyle name="Vejica 2 6 3 2 2 4 3" xfId="5849"/>
    <cellStyle name="Vejica 2 6 3 2 2 4 3 2" xfId="6583"/>
    <cellStyle name="Vejica 2 6 3 2 2 4 3 2 2" xfId="10870"/>
    <cellStyle name="Vejica 2 6 3 2 2 4 3 2 2 2" xfId="17358"/>
    <cellStyle name="Vejica 2 6 3 2 2 4 3 2 3" xfId="14705"/>
    <cellStyle name="Vejica 2 6 3 2 2 4 3 3" xfId="10147"/>
    <cellStyle name="Vejica 2 6 3 2 2 4 3 3 2" xfId="16643"/>
    <cellStyle name="Vejica 2 6 3 2 2 4 3 4" xfId="13994"/>
    <cellStyle name="Vejica 2 6 3 2 2 4 4" xfId="6283"/>
    <cellStyle name="Vejica 2 6 3 2 2 4 4 2" xfId="10570"/>
    <cellStyle name="Vejica 2 6 3 2 2 4 4 2 2" xfId="17058"/>
    <cellStyle name="Vejica 2 6 3 2 2 4 4 3" xfId="14405"/>
    <cellStyle name="Vejica 2 6 3 2 2 4 5" xfId="6896"/>
    <cellStyle name="Vejica 2 6 3 2 2 4 5 2" xfId="11177"/>
    <cellStyle name="Vejica 2 6 3 2 2 4 5 2 2" xfId="17663"/>
    <cellStyle name="Vejica 2 6 3 2 2 4 5 3" xfId="15010"/>
    <cellStyle name="Vejica 2 6 3 2 2 4 6" xfId="7267"/>
    <cellStyle name="Vejica 2 6 3 2 2 4 6 2" xfId="11541"/>
    <cellStyle name="Vejica 2 6 3 2 2 4 6 2 2" xfId="18020"/>
    <cellStyle name="Vejica 2 6 3 2 2 4 6 3" xfId="15364"/>
    <cellStyle name="Vejica 2 6 3 2 2 4 7" xfId="8312"/>
    <cellStyle name="Vejica 2 6 3 2 2 4 7 2" xfId="15853"/>
    <cellStyle name="Vejica 2 6 3 2 2 4 8" xfId="12916"/>
    <cellStyle name="Vejica 2 6 3 2 2 4 8 2" xfId="18854"/>
    <cellStyle name="Vejica 2 6 3 2 2 4 9" xfId="13694"/>
    <cellStyle name="Vejica 2 6 3 2 2 5" xfId="4163"/>
    <cellStyle name="Vejica 2 6 3 2 2 5 2" xfId="4164"/>
    <cellStyle name="Vejica 2 6 3 2 2 6" xfId="4165"/>
    <cellStyle name="Vejica 2 6 3 2 2 7" xfId="4160"/>
    <cellStyle name="Vejica 2 6 3 2 2 8" xfId="5753"/>
    <cellStyle name="Vejica 2 6 3 2 2 8 2" xfId="6489"/>
    <cellStyle name="Vejica 2 6 3 2 2 8 2 2" xfId="10776"/>
    <cellStyle name="Vejica 2 6 3 2 2 8 2 2 2" xfId="17264"/>
    <cellStyle name="Vejica 2 6 3 2 2 8 2 3" xfId="14611"/>
    <cellStyle name="Vejica 2 6 3 2 2 8 3" xfId="10051"/>
    <cellStyle name="Vejica 2 6 3 2 2 8 3 2" xfId="16548"/>
    <cellStyle name="Vejica 2 6 3 2 2 8 4" xfId="13899"/>
    <cellStyle name="Vejica 2 6 3 2 2 9" xfId="6189"/>
    <cellStyle name="Vejica 2 6 3 2 2 9 2" xfId="10476"/>
    <cellStyle name="Vejica 2 6 3 2 2 9 2 2" xfId="16964"/>
    <cellStyle name="Vejica 2 6 3 2 2 9 3" xfId="14311"/>
    <cellStyle name="Vejica 2 6 3 2 3" xfId="1998"/>
    <cellStyle name="Vejica 2 6 3 2 4" xfId="1999"/>
    <cellStyle name="Vejica 2 6 3 2 4 2" xfId="4166"/>
    <cellStyle name="Vejica 2 6 3 2 5" xfId="2000"/>
    <cellStyle name="Vejica 2 6 3 2 5 2" xfId="4167"/>
    <cellStyle name="Vejica 2 6 3 2 5 2 2" xfId="6068"/>
    <cellStyle name="Vejica 2 6 3 2 5 2 2 2" xfId="6689"/>
    <cellStyle name="Vejica 2 6 3 2 5 2 2 2 2" xfId="10976"/>
    <cellStyle name="Vejica 2 6 3 2 5 2 2 2 2 2" xfId="17464"/>
    <cellStyle name="Vejica 2 6 3 2 5 2 2 2 3" xfId="14811"/>
    <cellStyle name="Vejica 2 6 3 2 5 2 2 3" xfId="10368"/>
    <cellStyle name="Vejica 2 6 3 2 5 2 2 3 2" xfId="16858"/>
    <cellStyle name="Vejica 2 6 3 2 5 2 2 4" xfId="14206"/>
    <cellStyle name="Vejica 2 6 3 2 5 2 3" xfId="5962"/>
    <cellStyle name="Vejica 2 6 3 2 5 2 3 2" xfId="10262"/>
    <cellStyle name="Vejica 2 6 3 2 5 2 3 2 2" xfId="16752"/>
    <cellStyle name="Vejica 2 6 3 2 5 2 3 3" xfId="14100"/>
    <cellStyle name="Vejica 2 6 3 2 5 2 4" xfId="6385"/>
    <cellStyle name="Vejica 2 6 3 2 5 2 4 2" xfId="10672"/>
    <cellStyle name="Vejica 2 6 3 2 5 2 4 2 2" xfId="17160"/>
    <cellStyle name="Vejica 2 6 3 2 5 2 4 3" xfId="14507"/>
    <cellStyle name="Vejica 2 6 3 2 5 2 5" xfId="6999"/>
    <cellStyle name="Vejica 2 6 3 2 5 2 5 2" xfId="11280"/>
    <cellStyle name="Vejica 2 6 3 2 5 2 5 2 2" xfId="17766"/>
    <cellStyle name="Vejica 2 6 3 2 5 2 5 3" xfId="15113"/>
    <cellStyle name="Vejica 2 6 3 2 5 2 6" xfId="7369"/>
    <cellStyle name="Vejica 2 6 3 2 5 2 6 2" xfId="11643"/>
    <cellStyle name="Vejica 2 6 3 2 5 2 6 2 2" xfId="18122"/>
    <cellStyle name="Vejica 2 6 3 2 5 2 6 3" xfId="15466"/>
    <cellStyle name="Vejica 2 6 3 2 5 2 7" xfId="9167"/>
    <cellStyle name="Vejica 2 6 3 2 5 2 7 2" xfId="16195"/>
    <cellStyle name="Vejica 2 6 3 2 5 2 8" xfId="13796"/>
    <cellStyle name="Vejica 2 6 3 2 5 3" xfId="5850"/>
    <cellStyle name="Vejica 2 6 3 2 5 3 2" xfId="6584"/>
    <cellStyle name="Vejica 2 6 3 2 5 3 2 2" xfId="10871"/>
    <cellStyle name="Vejica 2 6 3 2 5 3 2 2 2" xfId="17359"/>
    <cellStyle name="Vejica 2 6 3 2 5 3 2 3" xfId="14706"/>
    <cellStyle name="Vejica 2 6 3 2 5 3 3" xfId="10148"/>
    <cellStyle name="Vejica 2 6 3 2 5 3 3 2" xfId="16644"/>
    <cellStyle name="Vejica 2 6 3 2 5 3 4" xfId="13995"/>
    <cellStyle name="Vejica 2 6 3 2 5 4" xfId="6284"/>
    <cellStyle name="Vejica 2 6 3 2 5 4 2" xfId="10571"/>
    <cellStyle name="Vejica 2 6 3 2 5 4 2 2" xfId="17059"/>
    <cellStyle name="Vejica 2 6 3 2 5 4 3" xfId="14406"/>
    <cellStyle name="Vejica 2 6 3 2 5 5" xfId="6897"/>
    <cellStyle name="Vejica 2 6 3 2 5 5 2" xfId="11178"/>
    <cellStyle name="Vejica 2 6 3 2 5 5 2 2" xfId="17664"/>
    <cellStyle name="Vejica 2 6 3 2 5 5 3" xfId="15011"/>
    <cellStyle name="Vejica 2 6 3 2 5 6" xfId="7268"/>
    <cellStyle name="Vejica 2 6 3 2 5 6 2" xfId="11542"/>
    <cellStyle name="Vejica 2 6 3 2 5 6 2 2" xfId="18021"/>
    <cellStyle name="Vejica 2 6 3 2 5 6 3" xfId="15365"/>
    <cellStyle name="Vejica 2 6 3 2 5 7" xfId="8313"/>
    <cellStyle name="Vejica 2 6 3 2 5 7 2" xfId="15854"/>
    <cellStyle name="Vejica 2 6 3 2 5 8" xfId="12917"/>
    <cellStyle name="Vejica 2 6 3 2 5 8 2" xfId="18855"/>
    <cellStyle name="Vejica 2 6 3 2 5 9" xfId="13695"/>
    <cellStyle name="Vejica 2 6 3 2 6" xfId="4168"/>
    <cellStyle name="Vejica 2 6 3 2 6 2" xfId="4169"/>
    <cellStyle name="Vejica 2 6 3 2 7" xfId="4170"/>
    <cellStyle name="Vejica 2 6 3 2 8" xfId="4159"/>
    <cellStyle name="Vejica 2 6 3 2 9" xfId="5752"/>
    <cellStyle name="Vejica 2 6 3 2 9 2" xfId="6488"/>
    <cellStyle name="Vejica 2 6 3 2 9 2 2" xfId="10775"/>
    <cellStyle name="Vejica 2 6 3 2 9 2 2 2" xfId="17263"/>
    <cellStyle name="Vejica 2 6 3 2 9 2 3" xfId="14610"/>
    <cellStyle name="Vejica 2 6 3 2 9 3" xfId="10050"/>
    <cellStyle name="Vejica 2 6 3 2 9 3 2" xfId="16547"/>
    <cellStyle name="Vejica 2 6 3 2 9 4" xfId="13898"/>
    <cellStyle name="Vejica 2 6 3 3" xfId="650"/>
    <cellStyle name="Vejica 2 6 3 3 10" xfId="6803"/>
    <cellStyle name="Vejica 2 6 3 3 10 2" xfId="11084"/>
    <cellStyle name="Vejica 2 6 3 3 10 2 2" xfId="17570"/>
    <cellStyle name="Vejica 2 6 3 3 10 3" xfId="14917"/>
    <cellStyle name="Vejica 2 6 3 3 11" xfId="7174"/>
    <cellStyle name="Vejica 2 6 3 3 11 2" xfId="11448"/>
    <cellStyle name="Vejica 2 6 3 3 11 2 2" xfId="17927"/>
    <cellStyle name="Vejica 2 6 3 3 11 3" xfId="15271"/>
    <cellStyle name="Vejica 2 6 3 3 12" xfId="7868"/>
    <cellStyle name="Vejica 2 6 3 3 12 2" xfId="15638"/>
    <cellStyle name="Vejica 2 6 3 3 13" xfId="12676"/>
    <cellStyle name="Vejica 2 6 3 3 13 2" xfId="18615"/>
    <cellStyle name="Vejica 2 6 3 3 14" xfId="13594"/>
    <cellStyle name="Vejica 2 6 3 3 2" xfId="2001"/>
    <cellStyle name="Vejica 2 6 3 3 3" xfId="2002"/>
    <cellStyle name="Vejica 2 6 3 3 3 2" xfId="4172"/>
    <cellStyle name="Vejica 2 6 3 3 4" xfId="2003"/>
    <cellStyle name="Vejica 2 6 3 3 4 2" xfId="4173"/>
    <cellStyle name="Vejica 2 6 3 3 4 2 2" xfId="6069"/>
    <cellStyle name="Vejica 2 6 3 3 4 2 2 2" xfId="6690"/>
    <cellStyle name="Vejica 2 6 3 3 4 2 2 2 2" xfId="10977"/>
    <cellStyle name="Vejica 2 6 3 3 4 2 2 2 2 2" xfId="17465"/>
    <cellStyle name="Vejica 2 6 3 3 4 2 2 2 3" xfId="14812"/>
    <cellStyle name="Vejica 2 6 3 3 4 2 2 3" xfId="10369"/>
    <cellStyle name="Vejica 2 6 3 3 4 2 2 3 2" xfId="16859"/>
    <cellStyle name="Vejica 2 6 3 3 4 2 2 4" xfId="14207"/>
    <cellStyle name="Vejica 2 6 3 3 4 2 3" xfId="5963"/>
    <cellStyle name="Vejica 2 6 3 3 4 2 3 2" xfId="10263"/>
    <cellStyle name="Vejica 2 6 3 3 4 2 3 2 2" xfId="16753"/>
    <cellStyle name="Vejica 2 6 3 3 4 2 3 3" xfId="14101"/>
    <cellStyle name="Vejica 2 6 3 3 4 2 4" xfId="6386"/>
    <cellStyle name="Vejica 2 6 3 3 4 2 4 2" xfId="10673"/>
    <cellStyle name="Vejica 2 6 3 3 4 2 4 2 2" xfId="17161"/>
    <cellStyle name="Vejica 2 6 3 3 4 2 4 3" xfId="14508"/>
    <cellStyle name="Vejica 2 6 3 3 4 2 5" xfId="7000"/>
    <cellStyle name="Vejica 2 6 3 3 4 2 5 2" xfId="11281"/>
    <cellStyle name="Vejica 2 6 3 3 4 2 5 2 2" xfId="17767"/>
    <cellStyle name="Vejica 2 6 3 3 4 2 5 3" xfId="15114"/>
    <cellStyle name="Vejica 2 6 3 3 4 2 6" xfId="7370"/>
    <cellStyle name="Vejica 2 6 3 3 4 2 6 2" xfId="11644"/>
    <cellStyle name="Vejica 2 6 3 3 4 2 6 2 2" xfId="18123"/>
    <cellStyle name="Vejica 2 6 3 3 4 2 6 3" xfId="15467"/>
    <cellStyle name="Vejica 2 6 3 3 4 2 7" xfId="9168"/>
    <cellStyle name="Vejica 2 6 3 3 4 2 7 2" xfId="16196"/>
    <cellStyle name="Vejica 2 6 3 3 4 2 8" xfId="13797"/>
    <cellStyle name="Vejica 2 6 3 3 4 3" xfId="5851"/>
    <cellStyle name="Vejica 2 6 3 3 4 3 2" xfId="6585"/>
    <cellStyle name="Vejica 2 6 3 3 4 3 2 2" xfId="10872"/>
    <cellStyle name="Vejica 2 6 3 3 4 3 2 2 2" xfId="17360"/>
    <cellStyle name="Vejica 2 6 3 3 4 3 2 3" xfId="14707"/>
    <cellStyle name="Vejica 2 6 3 3 4 3 3" xfId="10149"/>
    <cellStyle name="Vejica 2 6 3 3 4 3 3 2" xfId="16645"/>
    <cellStyle name="Vejica 2 6 3 3 4 3 4" xfId="13996"/>
    <cellStyle name="Vejica 2 6 3 3 4 4" xfId="6285"/>
    <cellStyle name="Vejica 2 6 3 3 4 4 2" xfId="10572"/>
    <cellStyle name="Vejica 2 6 3 3 4 4 2 2" xfId="17060"/>
    <cellStyle name="Vejica 2 6 3 3 4 4 3" xfId="14407"/>
    <cellStyle name="Vejica 2 6 3 3 4 5" xfId="6898"/>
    <cellStyle name="Vejica 2 6 3 3 4 5 2" xfId="11179"/>
    <cellStyle name="Vejica 2 6 3 3 4 5 2 2" xfId="17665"/>
    <cellStyle name="Vejica 2 6 3 3 4 5 3" xfId="15012"/>
    <cellStyle name="Vejica 2 6 3 3 4 6" xfId="7269"/>
    <cellStyle name="Vejica 2 6 3 3 4 6 2" xfId="11543"/>
    <cellStyle name="Vejica 2 6 3 3 4 6 2 2" xfId="18022"/>
    <cellStyle name="Vejica 2 6 3 3 4 6 3" xfId="15366"/>
    <cellStyle name="Vejica 2 6 3 3 4 7" xfId="8314"/>
    <cellStyle name="Vejica 2 6 3 3 4 7 2" xfId="15855"/>
    <cellStyle name="Vejica 2 6 3 3 4 8" xfId="12918"/>
    <cellStyle name="Vejica 2 6 3 3 4 8 2" xfId="18856"/>
    <cellStyle name="Vejica 2 6 3 3 4 9" xfId="13696"/>
    <cellStyle name="Vejica 2 6 3 3 5" xfId="4174"/>
    <cellStyle name="Vejica 2 6 3 3 5 2" xfId="4175"/>
    <cellStyle name="Vejica 2 6 3 3 6" xfId="4176"/>
    <cellStyle name="Vejica 2 6 3 3 7" xfId="4171"/>
    <cellStyle name="Vejica 2 6 3 3 8" xfId="5754"/>
    <cellStyle name="Vejica 2 6 3 3 8 2" xfId="6490"/>
    <cellStyle name="Vejica 2 6 3 3 8 2 2" xfId="10777"/>
    <cellStyle name="Vejica 2 6 3 3 8 2 2 2" xfId="17265"/>
    <cellStyle name="Vejica 2 6 3 3 8 2 3" xfId="14612"/>
    <cellStyle name="Vejica 2 6 3 3 8 3" xfId="10052"/>
    <cellStyle name="Vejica 2 6 3 3 8 3 2" xfId="16549"/>
    <cellStyle name="Vejica 2 6 3 3 8 4" xfId="13900"/>
    <cellStyle name="Vejica 2 6 3 3 9" xfId="6190"/>
    <cellStyle name="Vejica 2 6 3 3 9 2" xfId="10477"/>
    <cellStyle name="Vejica 2 6 3 3 9 2 2" xfId="16965"/>
    <cellStyle name="Vejica 2 6 3 3 9 3" xfId="14312"/>
    <cellStyle name="Vejica 2 6 3 4" xfId="2004"/>
    <cellStyle name="Vejica 2 6 3 5" xfId="2005"/>
    <cellStyle name="Vejica 2 6 3 5 2" xfId="4177"/>
    <cellStyle name="Vejica 2 6 3 6" xfId="2006"/>
    <cellStyle name="Vejica 2 6 3 6 2" xfId="4178"/>
    <cellStyle name="Vejica 2 6 3 6 2 2" xfId="6070"/>
    <cellStyle name="Vejica 2 6 3 6 2 2 2" xfId="6691"/>
    <cellStyle name="Vejica 2 6 3 6 2 2 2 2" xfId="10978"/>
    <cellStyle name="Vejica 2 6 3 6 2 2 2 2 2" xfId="17466"/>
    <cellStyle name="Vejica 2 6 3 6 2 2 2 3" xfId="14813"/>
    <cellStyle name="Vejica 2 6 3 6 2 2 3" xfId="10370"/>
    <cellStyle name="Vejica 2 6 3 6 2 2 3 2" xfId="16860"/>
    <cellStyle name="Vejica 2 6 3 6 2 2 4" xfId="14208"/>
    <cellStyle name="Vejica 2 6 3 6 2 3" xfId="5964"/>
    <cellStyle name="Vejica 2 6 3 6 2 3 2" xfId="10264"/>
    <cellStyle name="Vejica 2 6 3 6 2 3 2 2" xfId="16754"/>
    <cellStyle name="Vejica 2 6 3 6 2 3 3" xfId="14102"/>
    <cellStyle name="Vejica 2 6 3 6 2 4" xfId="6387"/>
    <cellStyle name="Vejica 2 6 3 6 2 4 2" xfId="10674"/>
    <cellStyle name="Vejica 2 6 3 6 2 4 2 2" xfId="17162"/>
    <cellStyle name="Vejica 2 6 3 6 2 4 3" xfId="14509"/>
    <cellStyle name="Vejica 2 6 3 6 2 5" xfId="7001"/>
    <cellStyle name="Vejica 2 6 3 6 2 5 2" xfId="11282"/>
    <cellStyle name="Vejica 2 6 3 6 2 5 2 2" xfId="17768"/>
    <cellStyle name="Vejica 2 6 3 6 2 5 3" xfId="15115"/>
    <cellStyle name="Vejica 2 6 3 6 2 6" xfId="7371"/>
    <cellStyle name="Vejica 2 6 3 6 2 6 2" xfId="11645"/>
    <cellStyle name="Vejica 2 6 3 6 2 6 2 2" xfId="18124"/>
    <cellStyle name="Vejica 2 6 3 6 2 6 3" xfId="15468"/>
    <cellStyle name="Vejica 2 6 3 6 2 7" xfId="9169"/>
    <cellStyle name="Vejica 2 6 3 6 2 7 2" xfId="16197"/>
    <cellStyle name="Vejica 2 6 3 6 2 8" xfId="13798"/>
    <cellStyle name="Vejica 2 6 3 6 3" xfId="5852"/>
    <cellStyle name="Vejica 2 6 3 6 3 2" xfId="6586"/>
    <cellStyle name="Vejica 2 6 3 6 3 2 2" xfId="10873"/>
    <cellStyle name="Vejica 2 6 3 6 3 2 2 2" xfId="17361"/>
    <cellStyle name="Vejica 2 6 3 6 3 2 3" xfId="14708"/>
    <cellStyle name="Vejica 2 6 3 6 3 3" xfId="10150"/>
    <cellStyle name="Vejica 2 6 3 6 3 3 2" xfId="16646"/>
    <cellStyle name="Vejica 2 6 3 6 3 4" xfId="13997"/>
    <cellStyle name="Vejica 2 6 3 6 4" xfId="6286"/>
    <cellStyle name="Vejica 2 6 3 6 4 2" xfId="10573"/>
    <cellStyle name="Vejica 2 6 3 6 4 2 2" xfId="17061"/>
    <cellStyle name="Vejica 2 6 3 6 4 3" xfId="14408"/>
    <cellStyle name="Vejica 2 6 3 6 5" xfId="6899"/>
    <cellStyle name="Vejica 2 6 3 6 5 2" xfId="11180"/>
    <cellStyle name="Vejica 2 6 3 6 5 2 2" xfId="17666"/>
    <cellStyle name="Vejica 2 6 3 6 5 3" xfId="15013"/>
    <cellStyle name="Vejica 2 6 3 6 6" xfId="7270"/>
    <cellStyle name="Vejica 2 6 3 6 6 2" xfId="11544"/>
    <cellStyle name="Vejica 2 6 3 6 6 2 2" xfId="18023"/>
    <cellStyle name="Vejica 2 6 3 6 6 3" xfId="15367"/>
    <cellStyle name="Vejica 2 6 3 6 7" xfId="8315"/>
    <cellStyle name="Vejica 2 6 3 6 7 2" xfId="15856"/>
    <cellStyle name="Vejica 2 6 3 6 8" xfId="12919"/>
    <cellStyle name="Vejica 2 6 3 6 8 2" xfId="18857"/>
    <cellStyle name="Vejica 2 6 3 6 9" xfId="13697"/>
    <cellStyle name="Vejica 2 6 3 7" xfId="4179"/>
    <cellStyle name="Vejica 2 6 3 7 2" xfId="4180"/>
    <cellStyle name="Vejica 2 6 3 8" xfId="4181"/>
    <cellStyle name="Vejica 2 6 3 9" xfId="4158"/>
    <cellStyle name="Vejica 2 6 4" xfId="651"/>
    <cellStyle name="Vejica 2 6 4 10" xfId="6191"/>
    <cellStyle name="Vejica 2 6 4 10 2" xfId="10478"/>
    <cellStyle name="Vejica 2 6 4 10 2 2" xfId="16966"/>
    <cellStyle name="Vejica 2 6 4 10 3" xfId="14313"/>
    <cellStyle name="Vejica 2 6 4 11" xfId="6804"/>
    <cellStyle name="Vejica 2 6 4 11 2" xfId="11085"/>
    <cellStyle name="Vejica 2 6 4 11 2 2" xfId="17571"/>
    <cellStyle name="Vejica 2 6 4 11 3" xfId="14918"/>
    <cellStyle name="Vejica 2 6 4 12" xfId="7090"/>
    <cellStyle name="Vejica 2 6 4 12 2" xfId="11364"/>
    <cellStyle name="Vejica 2 6 4 12 2 2" xfId="17843"/>
    <cellStyle name="Vejica 2 6 4 12 3" xfId="15187"/>
    <cellStyle name="Vejica 2 6 4 13" xfId="7175"/>
    <cellStyle name="Vejica 2 6 4 13 2" xfId="11449"/>
    <cellStyle name="Vejica 2 6 4 13 2 2" xfId="17928"/>
    <cellStyle name="Vejica 2 6 4 13 3" xfId="15272"/>
    <cellStyle name="Vejica 2 6 4 14" xfId="7869"/>
    <cellStyle name="Vejica 2 6 4 14 2" xfId="15639"/>
    <cellStyle name="Vejica 2 6 4 15" xfId="12677"/>
    <cellStyle name="Vejica 2 6 4 15 2" xfId="18616"/>
    <cellStyle name="Vejica 2 6 4 16" xfId="13595"/>
    <cellStyle name="Vejica 2 6 4 2" xfId="652"/>
    <cellStyle name="Vejica 2 6 4 2 10" xfId="6805"/>
    <cellStyle name="Vejica 2 6 4 2 10 2" xfId="11086"/>
    <cellStyle name="Vejica 2 6 4 2 10 2 2" xfId="17572"/>
    <cellStyle name="Vejica 2 6 4 2 10 3" xfId="14919"/>
    <cellStyle name="Vejica 2 6 4 2 11" xfId="7176"/>
    <cellStyle name="Vejica 2 6 4 2 11 2" xfId="11450"/>
    <cellStyle name="Vejica 2 6 4 2 11 2 2" xfId="17929"/>
    <cellStyle name="Vejica 2 6 4 2 11 3" xfId="15273"/>
    <cellStyle name="Vejica 2 6 4 2 12" xfId="7870"/>
    <cellStyle name="Vejica 2 6 4 2 12 2" xfId="15640"/>
    <cellStyle name="Vejica 2 6 4 2 13" xfId="12678"/>
    <cellStyle name="Vejica 2 6 4 2 13 2" xfId="18617"/>
    <cellStyle name="Vejica 2 6 4 2 14" xfId="13596"/>
    <cellStyle name="Vejica 2 6 4 2 2" xfId="2007"/>
    <cellStyle name="Vejica 2 6 4 2 3" xfId="2008"/>
    <cellStyle name="Vejica 2 6 4 2 3 2" xfId="4184"/>
    <cellStyle name="Vejica 2 6 4 2 4" xfId="2009"/>
    <cellStyle name="Vejica 2 6 4 2 4 2" xfId="4185"/>
    <cellStyle name="Vejica 2 6 4 2 4 2 2" xfId="6071"/>
    <cellStyle name="Vejica 2 6 4 2 4 2 2 2" xfId="6692"/>
    <cellStyle name="Vejica 2 6 4 2 4 2 2 2 2" xfId="10979"/>
    <cellStyle name="Vejica 2 6 4 2 4 2 2 2 2 2" xfId="17467"/>
    <cellStyle name="Vejica 2 6 4 2 4 2 2 2 3" xfId="14814"/>
    <cellStyle name="Vejica 2 6 4 2 4 2 2 3" xfId="10371"/>
    <cellStyle name="Vejica 2 6 4 2 4 2 2 3 2" xfId="16861"/>
    <cellStyle name="Vejica 2 6 4 2 4 2 2 4" xfId="14209"/>
    <cellStyle name="Vejica 2 6 4 2 4 2 3" xfId="5965"/>
    <cellStyle name="Vejica 2 6 4 2 4 2 3 2" xfId="10265"/>
    <cellStyle name="Vejica 2 6 4 2 4 2 3 2 2" xfId="16755"/>
    <cellStyle name="Vejica 2 6 4 2 4 2 3 3" xfId="14103"/>
    <cellStyle name="Vejica 2 6 4 2 4 2 4" xfId="6388"/>
    <cellStyle name="Vejica 2 6 4 2 4 2 4 2" xfId="10675"/>
    <cellStyle name="Vejica 2 6 4 2 4 2 4 2 2" xfId="17163"/>
    <cellStyle name="Vejica 2 6 4 2 4 2 4 3" xfId="14510"/>
    <cellStyle name="Vejica 2 6 4 2 4 2 5" xfId="7002"/>
    <cellStyle name="Vejica 2 6 4 2 4 2 5 2" xfId="11283"/>
    <cellStyle name="Vejica 2 6 4 2 4 2 5 2 2" xfId="17769"/>
    <cellStyle name="Vejica 2 6 4 2 4 2 5 3" xfId="15116"/>
    <cellStyle name="Vejica 2 6 4 2 4 2 6" xfId="7372"/>
    <cellStyle name="Vejica 2 6 4 2 4 2 6 2" xfId="11646"/>
    <cellStyle name="Vejica 2 6 4 2 4 2 6 2 2" xfId="18125"/>
    <cellStyle name="Vejica 2 6 4 2 4 2 6 3" xfId="15469"/>
    <cellStyle name="Vejica 2 6 4 2 4 2 7" xfId="9170"/>
    <cellStyle name="Vejica 2 6 4 2 4 2 7 2" xfId="16198"/>
    <cellStyle name="Vejica 2 6 4 2 4 2 8" xfId="13799"/>
    <cellStyle name="Vejica 2 6 4 2 4 3" xfId="5853"/>
    <cellStyle name="Vejica 2 6 4 2 4 3 2" xfId="6587"/>
    <cellStyle name="Vejica 2 6 4 2 4 3 2 2" xfId="10874"/>
    <cellStyle name="Vejica 2 6 4 2 4 3 2 2 2" xfId="17362"/>
    <cellStyle name="Vejica 2 6 4 2 4 3 2 3" xfId="14709"/>
    <cellStyle name="Vejica 2 6 4 2 4 3 3" xfId="10151"/>
    <cellStyle name="Vejica 2 6 4 2 4 3 3 2" xfId="16647"/>
    <cellStyle name="Vejica 2 6 4 2 4 3 4" xfId="13998"/>
    <cellStyle name="Vejica 2 6 4 2 4 4" xfId="6287"/>
    <cellStyle name="Vejica 2 6 4 2 4 4 2" xfId="10574"/>
    <cellStyle name="Vejica 2 6 4 2 4 4 2 2" xfId="17062"/>
    <cellStyle name="Vejica 2 6 4 2 4 4 3" xfId="14409"/>
    <cellStyle name="Vejica 2 6 4 2 4 5" xfId="6900"/>
    <cellStyle name="Vejica 2 6 4 2 4 5 2" xfId="11181"/>
    <cellStyle name="Vejica 2 6 4 2 4 5 2 2" xfId="17667"/>
    <cellStyle name="Vejica 2 6 4 2 4 5 3" xfId="15014"/>
    <cellStyle name="Vejica 2 6 4 2 4 6" xfId="7271"/>
    <cellStyle name="Vejica 2 6 4 2 4 6 2" xfId="11545"/>
    <cellStyle name="Vejica 2 6 4 2 4 6 2 2" xfId="18024"/>
    <cellStyle name="Vejica 2 6 4 2 4 6 3" xfId="15368"/>
    <cellStyle name="Vejica 2 6 4 2 4 7" xfId="8316"/>
    <cellStyle name="Vejica 2 6 4 2 4 7 2" xfId="15857"/>
    <cellStyle name="Vejica 2 6 4 2 4 8" xfId="12920"/>
    <cellStyle name="Vejica 2 6 4 2 4 8 2" xfId="18858"/>
    <cellStyle name="Vejica 2 6 4 2 4 9" xfId="13698"/>
    <cellStyle name="Vejica 2 6 4 2 5" xfId="4186"/>
    <cellStyle name="Vejica 2 6 4 2 5 2" xfId="4187"/>
    <cellStyle name="Vejica 2 6 4 2 6" xfId="4188"/>
    <cellStyle name="Vejica 2 6 4 2 7" xfId="4183"/>
    <cellStyle name="Vejica 2 6 4 2 8" xfId="5756"/>
    <cellStyle name="Vejica 2 6 4 2 8 2" xfId="6492"/>
    <cellStyle name="Vejica 2 6 4 2 8 2 2" xfId="10779"/>
    <cellStyle name="Vejica 2 6 4 2 8 2 2 2" xfId="17267"/>
    <cellStyle name="Vejica 2 6 4 2 8 2 3" xfId="14614"/>
    <cellStyle name="Vejica 2 6 4 2 8 3" xfId="10054"/>
    <cellStyle name="Vejica 2 6 4 2 8 3 2" xfId="16551"/>
    <cellStyle name="Vejica 2 6 4 2 8 4" xfId="13902"/>
    <cellStyle name="Vejica 2 6 4 2 9" xfId="6192"/>
    <cellStyle name="Vejica 2 6 4 2 9 2" xfId="10479"/>
    <cellStyle name="Vejica 2 6 4 2 9 2 2" xfId="16967"/>
    <cellStyle name="Vejica 2 6 4 2 9 3" xfId="14314"/>
    <cellStyle name="Vejica 2 6 4 3" xfId="2010"/>
    <cellStyle name="Vejica 2 6 4 4" xfId="2011"/>
    <cellStyle name="Vejica 2 6 4 4 2" xfId="4189"/>
    <cellStyle name="Vejica 2 6 4 5" xfId="2012"/>
    <cellStyle name="Vejica 2 6 4 5 2" xfId="4190"/>
    <cellStyle name="Vejica 2 6 4 5 2 2" xfId="6072"/>
    <cellStyle name="Vejica 2 6 4 5 2 2 2" xfId="6693"/>
    <cellStyle name="Vejica 2 6 4 5 2 2 2 2" xfId="10980"/>
    <cellStyle name="Vejica 2 6 4 5 2 2 2 2 2" xfId="17468"/>
    <cellStyle name="Vejica 2 6 4 5 2 2 2 3" xfId="14815"/>
    <cellStyle name="Vejica 2 6 4 5 2 2 3" xfId="10372"/>
    <cellStyle name="Vejica 2 6 4 5 2 2 3 2" xfId="16862"/>
    <cellStyle name="Vejica 2 6 4 5 2 2 4" xfId="14210"/>
    <cellStyle name="Vejica 2 6 4 5 2 3" xfId="5966"/>
    <cellStyle name="Vejica 2 6 4 5 2 3 2" xfId="10266"/>
    <cellStyle name="Vejica 2 6 4 5 2 3 2 2" xfId="16756"/>
    <cellStyle name="Vejica 2 6 4 5 2 3 3" xfId="14104"/>
    <cellStyle name="Vejica 2 6 4 5 2 4" xfId="6389"/>
    <cellStyle name="Vejica 2 6 4 5 2 4 2" xfId="10676"/>
    <cellStyle name="Vejica 2 6 4 5 2 4 2 2" xfId="17164"/>
    <cellStyle name="Vejica 2 6 4 5 2 4 3" xfId="14511"/>
    <cellStyle name="Vejica 2 6 4 5 2 5" xfId="7003"/>
    <cellStyle name="Vejica 2 6 4 5 2 5 2" xfId="11284"/>
    <cellStyle name="Vejica 2 6 4 5 2 5 2 2" xfId="17770"/>
    <cellStyle name="Vejica 2 6 4 5 2 5 3" xfId="15117"/>
    <cellStyle name="Vejica 2 6 4 5 2 6" xfId="7373"/>
    <cellStyle name="Vejica 2 6 4 5 2 6 2" xfId="11647"/>
    <cellStyle name="Vejica 2 6 4 5 2 6 2 2" xfId="18126"/>
    <cellStyle name="Vejica 2 6 4 5 2 6 3" xfId="15470"/>
    <cellStyle name="Vejica 2 6 4 5 2 7" xfId="9171"/>
    <cellStyle name="Vejica 2 6 4 5 2 7 2" xfId="16199"/>
    <cellStyle name="Vejica 2 6 4 5 2 8" xfId="13800"/>
    <cellStyle name="Vejica 2 6 4 5 3" xfId="5854"/>
    <cellStyle name="Vejica 2 6 4 5 3 2" xfId="6588"/>
    <cellStyle name="Vejica 2 6 4 5 3 2 2" xfId="10875"/>
    <cellStyle name="Vejica 2 6 4 5 3 2 2 2" xfId="17363"/>
    <cellStyle name="Vejica 2 6 4 5 3 2 3" xfId="14710"/>
    <cellStyle name="Vejica 2 6 4 5 3 3" xfId="10152"/>
    <cellStyle name="Vejica 2 6 4 5 3 3 2" xfId="16648"/>
    <cellStyle name="Vejica 2 6 4 5 3 4" xfId="13999"/>
    <cellStyle name="Vejica 2 6 4 5 4" xfId="6288"/>
    <cellStyle name="Vejica 2 6 4 5 4 2" xfId="10575"/>
    <cellStyle name="Vejica 2 6 4 5 4 2 2" xfId="17063"/>
    <cellStyle name="Vejica 2 6 4 5 4 3" xfId="14410"/>
    <cellStyle name="Vejica 2 6 4 5 5" xfId="6901"/>
    <cellStyle name="Vejica 2 6 4 5 5 2" xfId="11182"/>
    <cellStyle name="Vejica 2 6 4 5 5 2 2" xfId="17668"/>
    <cellStyle name="Vejica 2 6 4 5 5 3" xfId="15015"/>
    <cellStyle name="Vejica 2 6 4 5 6" xfId="7272"/>
    <cellStyle name="Vejica 2 6 4 5 6 2" xfId="11546"/>
    <cellStyle name="Vejica 2 6 4 5 6 2 2" xfId="18025"/>
    <cellStyle name="Vejica 2 6 4 5 6 3" xfId="15369"/>
    <cellStyle name="Vejica 2 6 4 5 7" xfId="8317"/>
    <cellStyle name="Vejica 2 6 4 5 7 2" xfId="15858"/>
    <cellStyle name="Vejica 2 6 4 5 8" xfId="12921"/>
    <cellStyle name="Vejica 2 6 4 5 8 2" xfId="18859"/>
    <cellStyle name="Vejica 2 6 4 5 9" xfId="13699"/>
    <cellStyle name="Vejica 2 6 4 6" xfId="4191"/>
    <cellStyle name="Vejica 2 6 4 6 2" xfId="4192"/>
    <cellStyle name="Vejica 2 6 4 7" xfId="4193"/>
    <cellStyle name="Vejica 2 6 4 8" xfId="4182"/>
    <cellStyle name="Vejica 2 6 4 9" xfId="5755"/>
    <cellStyle name="Vejica 2 6 4 9 2" xfId="6491"/>
    <cellStyle name="Vejica 2 6 4 9 2 2" xfId="10778"/>
    <cellStyle name="Vejica 2 6 4 9 2 2 2" xfId="17266"/>
    <cellStyle name="Vejica 2 6 4 9 2 3" xfId="14613"/>
    <cellStyle name="Vejica 2 6 4 9 3" xfId="10053"/>
    <cellStyle name="Vejica 2 6 4 9 3 2" xfId="16550"/>
    <cellStyle name="Vejica 2 6 4 9 4" xfId="13901"/>
    <cellStyle name="Vejica 2 6 5" xfId="653"/>
    <cellStyle name="Vejica 2 6 5 10" xfId="6806"/>
    <cellStyle name="Vejica 2 6 5 10 2" xfId="11087"/>
    <cellStyle name="Vejica 2 6 5 10 2 2" xfId="17573"/>
    <cellStyle name="Vejica 2 6 5 10 3" xfId="14920"/>
    <cellStyle name="Vejica 2 6 5 11" xfId="7177"/>
    <cellStyle name="Vejica 2 6 5 11 2" xfId="11451"/>
    <cellStyle name="Vejica 2 6 5 11 2 2" xfId="17930"/>
    <cellStyle name="Vejica 2 6 5 11 3" xfId="15274"/>
    <cellStyle name="Vejica 2 6 5 12" xfId="7871"/>
    <cellStyle name="Vejica 2 6 5 12 2" xfId="15641"/>
    <cellStyle name="Vejica 2 6 5 13" xfId="12679"/>
    <cellStyle name="Vejica 2 6 5 13 2" xfId="18618"/>
    <cellStyle name="Vejica 2 6 5 14" xfId="13597"/>
    <cellStyle name="Vejica 2 6 5 2" xfId="2013"/>
    <cellStyle name="Vejica 2 6 5 3" xfId="2014"/>
    <cellStyle name="Vejica 2 6 5 3 2" xfId="4195"/>
    <cellStyle name="Vejica 2 6 5 4" xfId="2015"/>
    <cellStyle name="Vejica 2 6 5 4 2" xfId="4196"/>
    <cellStyle name="Vejica 2 6 5 4 2 2" xfId="6073"/>
    <cellStyle name="Vejica 2 6 5 4 2 2 2" xfId="6694"/>
    <cellStyle name="Vejica 2 6 5 4 2 2 2 2" xfId="10981"/>
    <cellStyle name="Vejica 2 6 5 4 2 2 2 2 2" xfId="17469"/>
    <cellStyle name="Vejica 2 6 5 4 2 2 2 3" xfId="14816"/>
    <cellStyle name="Vejica 2 6 5 4 2 2 3" xfId="10373"/>
    <cellStyle name="Vejica 2 6 5 4 2 2 3 2" xfId="16863"/>
    <cellStyle name="Vejica 2 6 5 4 2 2 4" xfId="14211"/>
    <cellStyle name="Vejica 2 6 5 4 2 3" xfId="5967"/>
    <cellStyle name="Vejica 2 6 5 4 2 3 2" xfId="10267"/>
    <cellStyle name="Vejica 2 6 5 4 2 3 2 2" xfId="16757"/>
    <cellStyle name="Vejica 2 6 5 4 2 3 3" xfId="14105"/>
    <cellStyle name="Vejica 2 6 5 4 2 4" xfId="6390"/>
    <cellStyle name="Vejica 2 6 5 4 2 4 2" xfId="10677"/>
    <cellStyle name="Vejica 2 6 5 4 2 4 2 2" xfId="17165"/>
    <cellStyle name="Vejica 2 6 5 4 2 4 3" xfId="14512"/>
    <cellStyle name="Vejica 2 6 5 4 2 5" xfId="7004"/>
    <cellStyle name="Vejica 2 6 5 4 2 5 2" xfId="11285"/>
    <cellStyle name="Vejica 2 6 5 4 2 5 2 2" xfId="17771"/>
    <cellStyle name="Vejica 2 6 5 4 2 5 3" xfId="15118"/>
    <cellStyle name="Vejica 2 6 5 4 2 6" xfId="7374"/>
    <cellStyle name="Vejica 2 6 5 4 2 6 2" xfId="11648"/>
    <cellStyle name="Vejica 2 6 5 4 2 6 2 2" xfId="18127"/>
    <cellStyle name="Vejica 2 6 5 4 2 6 3" xfId="15471"/>
    <cellStyle name="Vejica 2 6 5 4 2 7" xfId="9172"/>
    <cellStyle name="Vejica 2 6 5 4 2 7 2" xfId="16200"/>
    <cellStyle name="Vejica 2 6 5 4 2 8" xfId="13801"/>
    <cellStyle name="Vejica 2 6 5 4 3" xfId="5855"/>
    <cellStyle name="Vejica 2 6 5 4 3 2" xfId="6589"/>
    <cellStyle name="Vejica 2 6 5 4 3 2 2" xfId="10876"/>
    <cellStyle name="Vejica 2 6 5 4 3 2 2 2" xfId="17364"/>
    <cellStyle name="Vejica 2 6 5 4 3 2 3" xfId="14711"/>
    <cellStyle name="Vejica 2 6 5 4 3 3" xfId="10153"/>
    <cellStyle name="Vejica 2 6 5 4 3 3 2" xfId="16649"/>
    <cellStyle name="Vejica 2 6 5 4 3 4" xfId="14000"/>
    <cellStyle name="Vejica 2 6 5 4 4" xfId="6289"/>
    <cellStyle name="Vejica 2 6 5 4 4 2" xfId="10576"/>
    <cellStyle name="Vejica 2 6 5 4 4 2 2" xfId="17064"/>
    <cellStyle name="Vejica 2 6 5 4 4 3" xfId="14411"/>
    <cellStyle name="Vejica 2 6 5 4 5" xfId="6902"/>
    <cellStyle name="Vejica 2 6 5 4 5 2" xfId="11183"/>
    <cellStyle name="Vejica 2 6 5 4 5 2 2" xfId="17669"/>
    <cellStyle name="Vejica 2 6 5 4 5 3" xfId="15016"/>
    <cellStyle name="Vejica 2 6 5 4 6" xfId="7273"/>
    <cellStyle name="Vejica 2 6 5 4 6 2" xfId="11547"/>
    <cellStyle name="Vejica 2 6 5 4 6 2 2" xfId="18026"/>
    <cellStyle name="Vejica 2 6 5 4 6 3" xfId="15370"/>
    <cellStyle name="Vejica 2 6 5 4 7" xfId="8318"/>
    <cellStyle name="Vejica 2 6 5 4 7 2" xfId="15859"/>
    <cellStyle name="Vejica 2 6 5 4 8" xfId="12922"/>
    <cellStyle name="Vejica 2 6 5 4 8 2" xfId="18860"/>
    <cellStyle name="Vejica 2 6 5 4 9" xfId="13700"/>
    <cellStyle name="Vejica 2 6 5 5" xfId="4197"/>
    <cellStyle name="Vejica 2 6 5 5 2" xfId="4198"/>
    <cellStyle name="Vejica 2 6 5 6" xfId="4199"/>
    <cellStyle name="Vejica 2 6 5 7" xfId="4194"/>
    <cellStyle name="Vejica 2 6 5 8" xfId="5757"/>
    <cellStyle name="Vejica 2 6 5 8 2" xfId="6493"/>
    <cellStyle name="Vejica 2 6 5 8 2 2" xfId="10780"/>
    <cellStyle name="Vejica 2 6 5 8 2 2 2" xfId="17268"/>
    <cellStyle name="Vejica 2 6 5 8 2 3" xfId="14615"/>
    <cellStyle name="Vejica 2 6 5 8 3" xfId="10055"/>
    <cellStyle name="Vejica 2 6 5 8 3 2" xfId="16552"/>
    <cellStyle name="Vejica 2 6 5 8 4" xfId="13903"/>
    <cellStyle name="Vejica 2 6 5 9" xfId="6193"/>
    <cellStyle name="Vejica 2 6 5 9 2" xfId="10480"/>
    <cellStyle name="Vejica 2 6 5 9 2 2" xfId="16968"/>
    <cellStyle name="Vejica 2 6 5 9 3" xfId="14315"/>
    <cellStyle name="Vejica 2 6 6" xfId="2016"/>
    <cellStyle name="Vejica 2 6 7" xfId="2017"/>
    <cellStyle name="Vejica 2 6 7 2" xfId="4200"/>
    <cellStyle name="Vejica 2 6 8" xfId="2018"/>
    <cellStyle name="Vejica 2 6 8 2" xfId="4201"/>
    <cellStyle name="Vejica 2 6 8 2 2" xfId="6074"/>
    <cellStyle name="Vejica 2 6 8 2 2 2" xfId="6695"/>
    <cellStyle name="Vejica 2 6 8 2 2 2 2" xfId="10982"/>
    <cellStyle name="Vejica 2 6 8 2 2 2 2 2" xfId="17470"/>
    <cellStyle name="Vejica 2 6 8 2 2 2 3" xfId="14817"/>
    <cellStyle name="Vejica 2 6 8 2 2 3" xfId="10374"/>
    <cellStyle name="Vejica 2 6 8 2 2 3 2" xfId="16864"/>
    <cellStyle name="Vejica 2 6 8 2 2 4" xfId="14212"/>
    <cellStyle name="Vejica 2 6 8 2 3" xfId="5968"/>
    <cellStyle name="Vejica 2 6 8 2 3 2" xfId="10268"/>
    <cellStyle name="Vejica 2 6 8 2 3 2 2" xfId="16758"/>
    <cellStyle name="Vejica 2 6 8 2 3 3" xfId="14106"/>
    <cellStyle name="Vejica 2 6 8 2 4" xfId="6391"/>
    <cellStyle name="Vejica 2 6 8 2 4 2" xfId="10678"/>
    <cellStyle name="Vejica 2 6 8 2 4 2 2" xfId="17166"/>
    <cellStyle name="Vejica 2 6 8 2 4 3" xfId="14513"/>
    <cellStyle name="Vejica 2 6 8 2 5" xfId="7005"/>
    <cellStyle name="Vejica 2 6 8 2 5 2" xfId="11286"/>
    <cellStyle name="Vejica 2 6 8 2 5 2 2" xfId="17772"/>
    <cellStyle name="Vejica 2 6 8 2 5 3" xfId="15119"/>
    <cellStyle name="Vejica 2 6 8 2 6" xfId="7375"/>
    <cellStyle name="Vejica 2 6 8 2 6 2" xfId="11649"/>
    <cellStyle name="Vejica 2 6 8 2 6 2 2" xfId="18128"/>
    <cellStyle name="Vejica 2 6 8 2 6 3" xfId="15472"/>
    <cellStyle name="Vejica 2 6 8 2 7" xfId="9173"/>
    <cellStyle name="Vejica 2 6 8 2 7 2" xfId="16201"/>
    <cellStyle name="Vejica 2 6 8 2 8" xfId="13802"/>
    <cellStyle name="Vejica 2 6 8 3" xfId="5856"/>
    <cellStyle name="Vejica 2 6 8 3 2" xfId="6590"/>
    <cellStyle name="Vejica 2 6 8 3 2 2" xfId="10877"/>
    <cellStyle name="Vejica 2 6 8 3 2 2 2" xfId="17365"/>
    <cellStyle name="Vejica 2 6 8 3 2 3" xfId="14712"/>
    <cellStyle name="Vejica 2 6 8 3 3" xfId="10154"/>
    <cellStyle name="Vejica 2 6 8 3 3 2" xfId="16650"/>
    <cellStyle name="Vejica 2 6 8 3 4" xfId="14001"/>
    <cellStyle name="Vejica 2 6 8 4" xfId="6290"/>
    <cellStyle name="Vejica 2 6 8 4 2" xfId="10577"/>
    <cellStyle name="Vejica 2 6 8 4 2 2" xfId="17065"/>
    <cellStyle name="Vejica 2 6 8 4 3" xfId="14412"/>
    <cellStyle name="Vejica 2 6 8 5" xfId="6903"/>
    <cellStyle name="Vejica 2 6 8 5 2" xfId="11184"/>
    <cellStyle name="Vejica 2 6 8 5 2 2" xfId="17670"/>
    <cellStyle name="Vejica 2 6 8 5 3" xfId="15017"/>
    <cellStyle name="Vejica 2 6 8 6" xfId="7274"/>
    <cellStyle name="Vejica 2 6 8 6 2" xfId="11548"/>
    <cellStyle name="Vejica 2 6 8 6 2 2" xfId="18027"/>
    <cellStyle name="Vejica 2 6 8 6 3" xfId="15371"/>
    <cellStyle name="Vejica 2 6 8 7" xfId="8319"/>
    <cellStyle name="Vejica 2 6 8 7 2" xfId="15860"/>
    <cellStyle name="Vejica 2 6 8 8" xfId="12923"/>
    <cellStyle name="Vejica 2 6 8 8 2" xfId="18861"/>
    <cellStyle name="Vejica 2 6 8 9" xfId="13701"/>
    <cellStyle name="Vejica 2 6 9" xfId="4202"/>
    <cellStyle name="Vejica 2 6 9 2" xfId="4203"/>
    <cellStyle name="Vejica 2 7" xfId="3"/>
    <cellStyle name="Vejica 2 7 10" xfId="4205"/>
    <cellStyle name="Vejica 2 7 11" xfId="4204"/>
    <cellStyle name="Vejica 2 7 12" xfId="5788"/>
    <cellStyle name="Vejica 2 7 12 2" xfId="6426"/>
    <cellStyle name="Vejica 2 7 12 2 2" xfId="10713"/>
    <cellStyle name="Vejica 2 7 12 2 2 2" xfId="17201"/>
    <cellStyle name="Vejica 2 7 12 2 3" xfId="14548"/>
    <cellStyle name="Vejica 2 7 12 3" xfId="10086"/>
    <cellStyle name="Vejica 2 7 12 3 2" xfId="16582"/>
    <cellStyle name="Vejica 2 7 12 4" xfId="13933"/>
    <cellStyle name="Vejica 2 7 13" xfId="6126"/>
    <cellStyle name="Vejica 2 7 13 2" xfId="10413"/>
    <cellStyle name="Vejica 2 7 13 2 2" xfId="16901"/>
    <cellStyle name="Vejica 2 7 13 3" xfId="14248"/>
    <cellStyle name="Vejica 2 7 14" xfId="6731"/>
    <cellStyle name="Vejica 2 7 14 2" xfId="11018"/>
    <cellStyle name="Vejica 2 7 14 2 2" xfId="17506"/>
    <cellStyle name="Vejica 2 7 14 3" xfId="14853"/>
    <cellStyle name="Vejica 2 7 15" xfId="7091"/>
    <cellStyle name="Vejica 2 7 15 2" xfId="11365"/>
    <cellStyle name="Vejica 2 7 15 2 2" xfId="17844"/>
    <cellStyle name="Vejica 2 7 15 3" xfId="15188"/>
    <cellStyle name="Vejica 2 7 16" xfId="7110"/>
    <cellStyle name="Vejica 2 7 16 2" xfId="11384"/>
    <cellStyle name="Vejica 2 7 16 2 2" xfId="17863"/>
    <cellStyle name="Vejica 2 7 16 3" xfId="15207"/>
    <cellStyle name="Vejica 2 7 17" xfId="7579"/>
    <cellStyle name="Vejica 2 7 17 2" xfId="15508"/>
    <cellStyle name="Vejica 2 7 18" xfId="12435"/>
    <cellStyle name="Vejica 2 7 18 2" xfId="18374"/>
    <cellStyle name="Vejica 2 7 19" xfId="13530"/>
    <cellStyle name="Vejica 2 7 2" xfId="654"/>
    <cellStyle name="Vejica 2 7 2 10" xfId="4206"/>
    <cellStyle name="Vejica 2 7 2 11" xfId="5758"/>
    <cellStyle name="Vejica 2 7 2 11 2" xfId="6494"/>
    <cellStyle name="Vejica 2 7 2 11 2 2" xfId="10781"/>
    <cellStyle name="Vejica 2 7 2 11 2 2 2" xfId="17269"/>
    <cellStyle name="Vejica 2 7 2 11 2 3" xfId="14616"/>
    <cellStyle name="Vejica 2 7 2 11 3" xfId="10056"/>
    <cellStyle name="Vejica 2 7 2 11 3 2" xfId="16553"/>
    <cellStyle name="Vejica 2 7 2 11 4" xfId="13904"/>
    <cellStyle name="Vejica 2 7 2 12" xfId="6194"/>
    <cellStyle name="Vejica 2 7 2 12 2" xfId="10481"/>
    <cellStyle name="Vejica 2 7 2 12 2 2" xfId="16969"/>
    <cellStyle name="Vejica 2 7 2 12 3" xfId="14316"/>
    <cellStyle name="Vejica 2 7 2 13" xfId="6807"/>
    <cellStyle name="Vejica 2 7 2 13 2" xfId="11088"/>
    <cellStyle name="Vejica 2 7 2 13 2 2" xfId="17574"/>
    <cellStyle name="Vejica 2 7 2 13 3" xfId="14921"/>
    <cellStyle name="Vejica 2 7 2 14" xfId="7092"/>
    <cellStyle name="Vejica 2 7 2 14 2" xfId="11366"/>
    <cellStyle name="Vejica 2 7 2 14 2 2" xfId="17845"/>
    <cellStyle name="Vejica 2 7 2 14 3" xfId="15189"/>
    <cellStyle name="Vejica 2 7 2 15" xfId="7178"/>
    <cellStyle name="Vejica 2 7 2 15 2" xfId="11452"/>
    <cellStyle name="Vejica 2 7 2 15 2 2" xfId="17931"/>
    <cellStyle name="Vejica 2 7 2 15 3" xfId="15275"/>
    <cellStyle name="Vejica 2 7 2 16" xfId="7872"/>
    <cellStyle name="Vejica 2 7 2 16 2" xfId="15642"/>
    <cellStyle name="Vejica 2 7 2 17" xfId="12680"/>
    <cellStyle name="Vejica 2 7 2 17 2" xfId="18619"/>
    <cellStyle name="Vejica 2 7 2 18" xfId="13598"/>
    <cellStyle name="Vejica 2 7 2 2" xfId="655"/>
    <cellStyle name="Vejica 2 7 2 2 10" xfId="6195"/>
    <cellStyle name="Vejica 2 7 2 2 10 2" xfId="10482"/>
    <cellStyle name="Vejica 2 7 2 2 10 2 2" xfId="16970"/>
    <cellStyle name="Vejica 2 7 2 2 10 3" xfId="14317"/>
    <cellStyle name="Vejica 2 7 2 2 11" xfId="6808"/>
    <cellStyle name="Vejica 2 7 2 2 11 2" xfId="11089"/>
    <cellStyle name="Vejica 2 7 2 2 11 2 2" xfId="17575"/>
    <cellStyle name="Vejica 2 7 2 2 11 3" xfId="14922"/>
    <cellStyle name="Vejica 2 7 2 2 12" xfId="7093"/>
    <cellStyle name="Vejica 2 7 2 2 12 2" xfId="11367"/>
    <cellStyle name="Vejica 2 7 2 2 12 2 2" xfId="17846"/>
    <cellStyle name="Vejica 2 7 2 2 12 3" xfId="15190"/>
    <cellStyle name="Vejica 2 7 2 2 13" xfId="7179"/>
    <cellStyle name="Vejica 2 7 2 2 13 2" xfId="11453"/>
    <cellStyle name="Vejica 2 7 2 2 13 2 2" xfId="17932"/>
    <cellStyle name="Vejica 2 7 2 2 13 3" xfId="15276"/>
    <cellStyle name="Vejica 2 7 2 2 14" xfId="7873"/>
    <cellStyle name="Vejica 2 7 2 2 14 2" xfId="15643"/>
    <cellStyle name="Vejica 2 7 2 2 15" xfId="12681"/>
    <cellStyle name="Vejica 2 7 2 2 15 2" xfId="18620"/>
    <cellStyle name="Vejica 2 7 2 2 16" xfId="13599"/>
    <cellStyle name="Vejica 2 7 2 2 2" xfId="656"/>
    <cellStyle name="Vejica 2 7 2 2 2 10" xfId="6809"/>
    <cellStyle name="Vejica 2 7 2 2 2 10 2" xfId="11090"/>
    <cellStyle name="Vejica 2 7 2 2 2 10 2 2" xfId="17576"/>
    <cellStyle name="Vejica 2 7 2 2 2 10 3" xfId="14923"/>
    <cellStyle name="Vejica 2 7 2 2 2 11" xfId="7180"/>
    <cellStyle name="Vejica 2 7 2 2 2 11 2" xfId="11454"/>
    <cellStyle name="Vejica 2 7 2 2 2 11 2 2" xfId="17933"/>
    <cellStyle name="Vejica 2 7 2 2 2 11 3" xfId="15277"/>
    <cellStyle name="Vejica 2 7 2 2 2 12" xfId="7874"/>
    <cellStyle name="Vejica 2 7 2 2 2 12 2" xfId="15644"/>
    <cellStyle name="Vejica 2 7 2 2 2 13" xfId="12682"/>
    <cellStyle name="Vejica 2 7 2 2 2 13 2" xfId="18621"/>
    <cellStyle name="Vejica 2 7 2 2 2 14" xfId="13600"/>
    <cellStyle name="Vejica 2 7 2 2 2 2" xfId="2019"/>
    <cellStyle name="Vejica 2 7 2 2 2 3" xfId="2020"/>
    <cellStyle name="Vejica 2 7 2 2 2 3 2" xfId="4209"/>
    <cellStyle name="Vejica 2 7 2 2 2 4" xfId="2021"/>
    <cellStyle name="Vejica 2 7 2 2 2 4 2" xfId="4210"/>
    <cellStyle name="Vejica 2 7 2 2 2 4 2 2" xfId="6075"/>
    <cellStyle name="Vejica 2 7 2 2 2 4 2 2 2" xfId="6696"/>
    <cellStyle name="Vejica 2 7 2 2 2 4 2 2 2 2" xfId="10983"/>
    <cellStyle name="Vejica 2 7 2 2 2 4 2 2 2 2 2" xfId="17471"/>
    <cellStyle name="Vejica 2 7 2 2 2 4 2 2 2 3" xfId="14818"/>
    <cellStyle name="Vejica 2 7 2 2 2 4 2 2 3" xfId="10375"/>
    <cellStyle name="Vejica 2 7 2 2 2 4 2 2 3 2" xfId="16865"/>
    <cellStyle name="Vejica 2 7 2 2 2 4 2 2 4" xfId="14213"/>
    <cellStyle name="Vejica 2 7 2 2 2 4 2 3" xfId="5969"/>
    <cellStyle name="Vejica 2 7 2 2 2 4 2 3 2" xfId="10269"/>
    <cellStyle name="Vejica 2 7 2 2 2 4 2 3 2 2" xfId="16759"/>
    <cellStyle name="Vejica 2 7 2 2 2 4 2 3 3" xfId="14107"/>
    <cellStyle name="Vejica 2 7 2 2 2 4 2 4" xfId="6392"/>
    <cellStyle name="Vejica 2 7 2 2 2 4 2 4 2" xfId="10679"/>
    <cellStyle name="Vejica 2 7 2 2 2 4 2 4 2 2" xfId="17167"/>
    <cellStyle name="Vejica 2 7 2 2 2 4 2 4 3" xfId="14514"/>
    <cellStyle name="Vejica 2 7 2 2 2 4 2 5" xfId="7006"/>
    <cellStyle name="Vejica 2 7 2 2 2 4 2 5 2" xfId="11287"/>
    <cellStyle name="Vejica 2 7 2 2 2 4 2 5 2 2" xfId="17773"/>
    <cellStyle name="Vejica 2 7 2 2 2 4 2 5 3" xfId="15120"/>
    <cellStyle name="Vejica 2 7 2 2 2 4 2 6" xfId="7376"/>
    <cellStyle name="Vejica 2 7 2 2 2 4 2 6 2" xfId="11650"/>
    <cellStyle name="Vejica 2 7 2 2 2 4 2 6 2 2" xfId="18129"/>
    <cellStyle name="Vejica 2 7 2 2 2 4 2 6 3" xfId="15473"/>
    <cellStyle name="Vejica 2 7 2 2 2 4 2 7" xfId="9174"/>
    <cellStyle name="Vejica 2 7 2 2 2 4 2 7 2" xfId="16202"/>
    <cellStyle name="Vejica 2 7 2 2 2 4 2 8" xfId="13803"/>
    <cellStyle name="Vejica 2 7 2 2 2 4 3" xfId="5857"/>
    <cellStyle name="Vejica 2 7 2 2 2 4 3 2" xfId="6591"/>
    <cellStyle name="Vejica 2 7 2 2 2 4 3 2 2" xfId="10878"/>
    <cellStyle name="Vejica 2 7 2 2 2 4 3 2 2 2" xfId="17366"/>
    <cellStyle name="Vejica 2 7 2 2 2 4 3 2 3" xfId="14713"/>
    <cellStyle name="Vejica 2 7 2 2 2 4 3 3" xfId="10155"/>
    <cellStyle name="Vejica 2 7 2 2 2 4 3 3 2" xfId="16651"/>
    <cellStyle name="Vejica 2 7 2 2 2 4 3 4" xfId="14002"/>
    <cellStyle name="Vejica 2 7 2 2 2 4 4" xfId="6291"/>
    <cellStyle name="Vejica 2 7 2 2 2 4 4 2" xfId="10578"/>
    <cellStyle name="Vejica 2 7 2 2 2 4 4 2 2" xfId="17066"/>
    <cellStyle name="Vejica 2 7 2 2 2 4 4 3" xfId="14413"/>
    <cellStyle name="Vejica 2 7 2 2 2 4 5" xfId="6904"/>
    <cellStyle name="Vejica 2 7 2 2 2 4 5 2" xfId="11185"/>
    <cellStyle name="Vejica 2 7 2 2 2 4 5 2 2" xfId="17671"/>
    <cellStyle name="Vejica 2 7 2 2 2 4 5 3" xfId="15018"/>
    <cellStyle name="Vejica 2 7 2 2 2 4 6" xfId="7275"/>
    <cellStyle name="Vejica 2 7 2 2 2 4 6 2" xfId="11549"/>
    <cellStyle name="Vejica 2 7 2 2 2 4 6 2 2" xfId="18028"/>
    <cellStyle name="Vejica 2 7 2 2 2 4 6 3" xfId="15372"/>
    <cellStyle name="Vejica 2 7 2 2 2 4 7" xfId="8320"/>
    <cellStyle name="Vejica 2 7 2 2 2 4 7 2" xfId="15861"/>
    <cellStyle name="Vejica 2 7 2 2 2 4 8" xfId="12924"/>
    <cellStyle name="Vejica 2 7 2 2 2 4 8 2" xfId="18862"/>
    <cellStyle name="Vejica 2 7 2 2 2 4 9" xfId="13702"/>
    <cellStyle name="Vejica 2 7 2 2 2 5" xfId="4211"/>
    <cellStyle name="Vejica 2 7 2 2 2 5 2" xfId="4212"/>
    <cellStyle name="Vejica 2 7 2 2 2 6" xfId="4213"/>
    <cellStyle name="Vejica 2 7 2 2 2 7" xfId="4208"/>
    <cellStyle name="Vejica 2 7 2 2 2 8" xfId="5760"/>
    <cellStyle name="Vejica 2 7 2 2 2 8 2" xfId="6496"/>
    <cellStyle name="Vejica 2 7 2 2 2 8 2 2" xfId="10783"/>
    <cellStyle name="Vejica 2 7 2 2 2 8 2 2 2" xfId="17271"/>
    <cellStyle name="Vejica 2 7 2 2 2 8 2 3" xfId="14618"/>
    <cellStyle name="Vejica 2 7 2 2 2 8 3" xfId="10058"/>
    <cellStyle name="Vejica 2 7 2 2 2 8 3 2" xfId="16555"/>
    <cellStyle name="Vejica 2 7 2 2 2 8 4" xfId="13906"/>
    <cellStyle name="Vejica 2 7 2 2 2 9" xfId="6196"/>
    <cellStyle name="Vejica 2 7 2 2 2 9 2" xfId="10483"/>
    <cellStyle name="Vejica 2 7 2 2 2 9 2 2" xfId="16971"/>
    <cellStyle name="Vejica 2 7 2 2 2 9 3" xfId="14318"/>
    <cellStyle name="Vejica 2 7 2 2 3" xfId="2022"/>
    <cellStyle name="Vejica 2 7 2 2 4" xfId="2023"/>
    <cellStyle name="Vejica 2 7 2 2 4 2" xfId="4214"/>
    <cellStyle name="Vejica 2 7 2 2 5" xfId="2024"/>
    <cellStyle name="Vejica 2 7 2 2 5 2" xfId="4215"/>
    <cellStyle name="Vejica 2 7 2 2 5 2 2" xfId="6076"/>
    <cellStyle name="Vejica 2 7 2 2 5 2 2 2" xfId="6697"/>
    <cellStyle name="Vejica 2 7 2 2 5 2 2 2 2" xfId="10984"/>
    <cellStyle name="Vejica 2 7 2 2 5 2 2 2 2 2" xfId="17472"/>
    <cellStyle name="Vejica 2 7 2 2 5 2 2 2 3" xfId="14819"/>
    <cellStyle name="Vejica 2 7 2 2 5 2 2 3" xfId="10376"/>
    <cellStyle name="Vejica 2 7 2 2 5 2 2 3 2" xfId="16866"/>
    <cellStyle name="Vejica 2 7 2 2 5 2 2 4" xfId="14214"/>
    <cellStyle name="Vejica 2 7 2 2 5 2 3" xfId="5970"/>
    <cellStyle name="Vejica 2 7 2 2 5 2 3 2" xfId="10270"/>
    <cellStyle name="Vejica 2 7 2 2 5 2 3 2 2" xfId="16760"/>
    <cellStyle name="Vejica 2 7 2 2 5 2 3 3" xfId="14108"/>
    <cellStyle name="Vejica 2 7 2 2 5 2 4" xfId="6393"/>
    <cellStyle name="Vejica 2 7 2 2 5 2 4 2" xfId="10680"/>
    <cellStyle name="Vejica 2 7 2 2 5 2 4 2 2" xfId="17168"/>
    <cellStyle name="Vejica 2 7 2 2 5 2 4 3" xfId="14515"/>
    <cellStyle name="Vejica 2 7 2 2 5 2 5" xfId="7007"/>
    <cellStyle name="Vejica 2 7 2 2 5 2 5 2" xfId="11288"/>
    <cellStyle name="Vejica 2 7 2 2 5 2 5 2 2" xfId="17774"/>
    <cellStyle name="Vejica 2 7 2 2 5 2 5 3" xfId="15121"/>
    <cellStyle name="Vejica 2 7 2 2 5 2 6" xfId="7377"/>
    <cellStyle name="Vejica 2 7 2 2 5 2 6 2" xfId="11651"/>
    <cellStyle name="Vejica 2 7 2 2 5 2 6 2 2" xfId="18130"/>
    <cellStyle name="Vejica 2 7 2 2 5 2 6 3" xfId="15474"/>
    <cellStyle name="Vejica 2 7 2 2 5 2 7" xfId="9175"/>
    <cellStyle name="Vejica 2 7 2 2 5 2 7 2" xfId="16203"/>
    <cellStyle name="Vejica 2 7 2 2 5 2 8" xfId="13804"/>
    <cellStyle name="Vejica 2 7 2 2 5 3" xfId="5858"/>
    <cellStyle name="Vejica 2 7 2 2 5 3 2" xfId="6592"/>
    <cellStyle name="Vejica 2 7 2 2 5 3 2 2" xfId="10879"/>
    <cellStyle name="Vejica 2 7 2 2 5 3 2 2 2" xfId="17367"/>
    <cellStyle name="Vejica 2 7 2 2 5 3 2 3" xfId="14714"/>
    <cellStyle name="Vejica 2 7 2 2 5 3 3" xfId="10156"/>
    <cellStyle name="Vejica 2 7 2 2 5 3 3 2" xfId="16652"/>
    <cellStyle name="Vejica 2 7 2 2 5 3 4" xfId="14003"/>
    <cellStyle name="Vejica 2 7 2 2 5 4" xfId="6292"/>
    <cellStyle name="Vejica 2 7 2 2 5 4 2" xfId="10579"/>
    <cellStyle name="Vejica 2 7 2 2 5 4 2 2" xfId="17067"/>
    <cellStyle name="Vejica 2 7 2 2 5 4 3" xfId="14414"/>
    <cellStyle name="Vejica 2 7 2 2 5 5" xfId="6905"/>
    <cellStyle name="Vejica 2 7 2 2 5 5 2" xfId="11186"/>
    <cellStyle name="Vejica 2 7 2 2 5 5 2 2" xfId="17672"/>
    <cellStyle name="Vejica 2 7 2 2 5 5 3" xfId="15019"/>
    <cellStyle name="Vejica 2 7 2 2 5 6" xfId="7276"/>
    <cellStyle name="Vejica 2 7 2 2 5 6 2" xfId="11550"/>
    <cellStyle name="Vejica 2 7 2 2 5 6 2 2" xfId="18029"/>
    <cellStyle name="Vejica 2 7 2 2 5 6 3" xfId="15373"/>
    <cellStyle name="Vejica 2 7 2 2 5 7" xfId="8321"/>
    <cellStyle name="Vejica 2 7 2 2 5 7 2" xfId="15862"/>
    <cellStyle name="Vejica 2 7 2 2 5 8" xfId="12925"/>
    <cellStyle name="Vejica 2 7 2 2 5 8 2" xfId="18863"/>
    <cellStyle name="Vejica 2 7 2 2 5 9" xfId="13703"/>
    <cellStyle name="Vejica 2 7 2 2 6" xfId="4216"/>
    <cellStyle name="Vejica 2 7 2 2 6 2" xfId="4217"/>
    <cellStyle name="Vejica 2 7 2 2 7" xfId="4218"/>
    <cellStyle name="Vejica 2 7 2 2 8" xfId="4207"/>
    <cellStyle name="Vejica 2 7 2 2 9" xfId="5759"/>
    <cellStyle name="Vejica 2 7 2 2 9 2" xfId="6495"/>
    <cellStyle name="Vejica 2 7 2 2 9 2 2" xfId="10782"/>
    <cellStyle name="Vejica 2 7 2 2 9 2 2 2" xfId="17270"/>
    <cellStyle name="Vejica 2 7 2 2 9 2 3" xfId="14617"/>
    <cellStyle name="Vejica 2 7 2 2 9 3" xfId="10057"/>
    <cellStyle name="Vejica 2 7 2 2 9 3 2" xfId="16554"/>
    <cellStyle name="Vejica 2 7 2 2 9 4" xfId="13905"/>
    <cellStyle name="Vejica 2 7 2 3" xfId="657"/>
    <cellStyle name="Vejica 2 7 2 3 10" xfId="6810"/>
    <cellStyle name="Vejica 2 7 2 3 10 2" xfId="11091"/>
    <cellStyle name="Vejica 2 7 2 3 10 2 2" xfId="17577"/>
    <cellStyle name="Vejica 2 7 2 3 10 3" xfId="14924"/>
    <cellStyle name="Vejica 2 7 2 3 11" xfId="7181"/>
    <cellStyle name="Vejica 2 7 2 3 11 2" xfId="11455"/>
    <cellStyle name="Vejica 2 7 2 3 11 2 2" xfId="17934"/>
    <cellStyle name="Vejica 2 7 2 3 11 3" xfId="15278"/>
    <cellStyle name="Vejica 2 7 2 3 12" xfId="7875"/>
    <cellStyle name="Vejica 2 7 2 3 12 2" xfId="15645"/>
    <cellStyle name="Vejica 2 7 2 3 13" xfId="12683"/>
    <cellStyle name="Vejica 2 7 2 3 13 2" xfId="18622"/>
    <cellStyle name="Vejica 2 7 2 3 14" xfId="13601"/>
    <cellStyle name="Vejica 2 7 2 3 2" xfId="2025"/>
    <cellStyle name="Vejica 2 7 2 3 3" xfId="2026"/>
    <cellStyle name="Vejica 2 7 2 3 3 2" xfId="4220"/>
    <cellStyle name="Vejica 2 7 2 3 4" xfId="2027"/>
    <cellStyle name="Vejica 2 7 2 3 4 2" xfId="4221"/>
    <cellStyle name="Vejica 2 7 2 3 4 2 2" xfId="6077"/>
    <cellStyle name="Vejica 2 7 2 3 4 2 2 2" xfId="6698"/>
    <cellStyle name="Vejica 2 7 2 3 4 2 2 2 2" xfId="10985"/>
    <cellStyle name="Vejica 2 7 2 3 4 2 2 2 2 2" xfId="17473"/>
    <cellStyle name="Vejica 2 7 2 3 4 2 2 2 3" xfId="14820"/>
    <cellStyle name="Vejica 2 7 2 3 4 2 2 3" xfId="10377"/>
    <cellStyle name="Vejica 2 7 2 3 4 2 2 3 2" xfId="16867"/>
    <cellStyle name="Vejica 2 7 2 3 4 2 2 4" xfId="14215"/>
    <cellStyle name="Vejica 2 7 2 3 4 2 3" xfId="5971"/>
    <cellStyle name="Vejica 2 7 2 3 4 2 3 2" xfId="10271"/>
    <cellStyle name="Vejica 2 7 2 3 4 2 3 2 2" xfId="16761"/>
    <cellStyle name="Vejica 2 7 2 3 4 2 3 3" xfId="14109"/>
    <cellStyle name="Vejica 2 7 2 3 4 2 4" xfId="6394"/>
    <cellStyle name="Vejica 2 7 2 3 4 2 4 2" xfId="10681"/>
    <cellStyle name="Vejica 2 7 2 3 4 2 4 2 2" xfId="17169"/>
    <cellStyle name="Vejica 2 7 2 3 4 2 4 3" xfId="14516"/>
    <cellStyle name="Vejica 2 7 2 3 4 2 5" xfId="7008"/>
    <cellStyle name="Vejica 2 7 2 3 4 2 5 2" xfId="11289"/>
    <cellStyle name="Vejica 2 7 2 3 4 2 5 2 2" xfId="17775"/>
    <cellStyle name="Vejica 2 7 2 3 4 2 5 3" xfId="15122"/>
    <cellStyle name="Vejica 2 7 2 3 4 2 6" xfId="7378"/>
    <cellStyle name="Vejica 2 7 2 3 4 2 6 2" xfId="11652"/>
    <cellStyle name="Vejica 2 7 2 3 4 2 6 2 2" xfId="18131"/>
    <cellStyle name="Vejica 2 7 2 3 4 2 6 3" xfId="15475"/>
    <cellStyle name="Vejica 2 7 2 3 4 2 7" xfId="9176"/>
    <cellStyle name="Vejica 2 7 2 3 4 2 7 2" xfId="16204"/>
    <cellStyle name="Vejica 2 7 2 3 4 2 8" xfId="13805"/>
    <cellStyle name="Vejica 2 7 2 3 4 3" xfId="5859"/>
    <cellStyle name="Vejica 2 7 2 3 4 3 2" xfId="6593"/>
    <cellStyle name="Vejica 2 7 2 3 4 3 2 2" xfId="10880"/>
    <cellStyle name="Vejica 2 7 2 3 4 3 2 2 2" xfId="17368"/>
    <cellStyle name="Vejica 2 7 2 3 4 3 2 3" xfId="14715"/>
    <cellStyle name="Vejica 2 7 2 3 4 3 3" xfId="10157"/>
    <cellStyle name="Vejica 2 7 2 3 4 3 3 2" xfId="16653"/>
    <cellStyle name="Vejica 2 7 2 3 4 3 4" xfId="14004"/>
    <cellStyle name="Vejica 2 7 2 3 4 4" xfId="6293"/>
    <cellStyle name="Vejica 2 7 2 3 4 4 2" xfId="10580"/>
    <cellStyle name="Vejica 2 7 2 3 4 4 2 2" xfId="17068"/>
    <cellStyle name="Vejica 2 7 2 3 4 4 3" xfId="14415"/>
    <cellStyle name="Vejica 2 7 2 3 4 5" xfId="6906"/>
    <cellStyle name="Vejica 2 7 2 3 4 5 2" xfId="11187"/>
    <cellStyle name="Vejica 2 7 2 3 4 5 2 2" xfId="17673"/>
    <cellStyle name="Vejica 2 7 2 3 4 5 3" xfId="15020"/>
    <cellStyle name="Vejica 2 7 2 3 4 6" xfId="7277"/>
    <cellStyle name="Vejica 2 7 2 3 4 6 2" xfId="11551"/>
    <cellStyle name="Vejica 2 7 2 3 4 6 2 2" xfId="18030"/>
    <cellStyle name="Vejica 2 7 2 3 4 6 3" xfId="15374"/>
    <cellStyle name="Vejica 2 7 2 3 4 7" xfId="8322"/>
    <cellStyle name="Vejica 2 7 2 3 4 7 2" xfId="15863"/>
    <cellStyle name="Vejica 2 7 2 3 4 8" xfId="12926"/>
    <cellStyle name="Vejica 2 7 2 3 4 8 2" xfId="18864"/>
    <cellStyle name="Vejica 2 7 2 3 4 9" xfId="13704"/>
    <cellStyle name="Vejica 2 7 2 3 5" xfId="4222"/>
    <cellStyle name="Vejica 2 7 2 3 5 2" xfId="4223"/>
    <cellStyle name="Vejica 2 7 2 3 6" xfId="4224"/>
    <cellStyle name="Vejica 2 7 2 3 7" xfId="4219"/>
    <cellStyle name="Vejica 2 7 2 3 8" xfId="5761"/>
    <cellStyle name="Vejica 2 7 2 3 8 2" xfId="6497"/>
    <cellStyle name="Vejica 2 7 2 3 8 2 2" xfId="10784"/>
    <cellStyle name="Vejica 2 7 2 3 8 2 2 2" xfId="17272"/>
    <cellStyle name="Vejica 2 7 2 3 8 2 3" xfId="14619"/>
    <cellStyle name="Vejica 2 7 2 3 8 3" xfId="10059"/>
    <cellStyle name="Vejica 2 7 2 3 8 3 2" xfId="16556"/>
    <cellStyle name="Vejica 2 7 2 3 8 4" xfId="13907"/>
    <cellStyle name="Vejica 2 7 2 3 9" xfId="6197"/>
    <cellStyle name="Vejica 2 7 2 3 9 2" xfId="10484"/>
    <cellStyle name="Vejica 2 7 2 3 9 2 2" xfId="16972"/>
    <cellStyle name="Vejica 2 7 2 3 9 3" xfId="14319"/>
    <cellStyle name="Vejica 2 7 2 4" xfId="2028"/>
    <cellStyle name="Vejica 2 7 2 5" xfId="2029"/>
    <cellStyle name="Vejica 2 7 2 5 2" xfId="4225"/>
    <cellStyle name="Vejica 2 7 2 6" xfId="2030"/>
    <cellStyle name="Vejica 2 7 2 6 2" xfId="4226"/>
    <cellStyle name="Vejica 2 7 2 6 2 2" xfId="6078"/>
    <cellStyle name="Vejica 2 7 2 6 2 2 2" xfId="6699"/>
    <cellStyle name="Vejica 2 7 2 6 2 2 2 2" xfId="10986"/>
    <cellStyle name="Vejica 2 7 2 6 2 2 2 2 2" xfId="17474"/>
    <cellStyle name="Vejica 2 7 2 6 2 2 2 3" xfId="14821"/>
    <cellStyle name="Vejica 2 7 2 6 2 2 3" xfId="10378"/>
    <cellStyle name="Vejica 2 7 2 6 2 2 3 2" xfId="16868"/>
    <cellStyle name="Vejica 2 7 2 6 2 2 4" xfId="14216"/>
    <cellStyle name="Vejica 2 7 2 6 2 3" xfId="5972"/>
    <cellStyle name="Vejica 2 7 2 6 2 3 2" xfId="10272"/>
    <cellStyle name="Vejica 2 7 2 6 2 3 2 2" xfId="16762"/>
    <cellStyle name="Vejica 2 7 2 6 2 3 3" xfId="14110"/>
    <cellStyle name="Vejica 2 7 2 6 2 4" xfId="6395"/>
    <cellStyle name="Vejica 2 7 2 6 2 4 2" xfId="10682"/>
    <cellStyle name="Vejica 2 7 2 6 2 4 2 2" xfId="17170"/>
    <cellStyle name="Vejica 2 7 2 6 2 4 3" xfId="14517"/>
    <cellStyle name="Vejica 2 7 2 6 2 5" xfId="7009"/>
    <cellStyle name="Vejica 2 7 2 6 2 5 2" xfId="11290"/>
    <cellStyle name="Vejica 2 7 2 6 2 5 2 2" xfId="17776"/>
    <cellStyle name="Vejica 2 7 2 6 2 5 3" xfId="15123"/>
    <cellStyle name="Vejica 2 7 2 6 2 6" xfId="7379"/>
    <cellStyle name="Vejica 2 7 2 6 2 6 2" xfId="11653"/>
    <cellStyle name="Vejica 2 7 2 6 2 6 2 2" xfId="18132"/>
    <cellStyle name="Vejica 2 7 2 6 2 6 3" xfId="15476"/>
    <cellStyle name="Vejica 2 7 2 6 2 7" xfId="9177"/>
    <cellStyle name="Vejica 2 7 2 6 2 7 2" xfId="16205"/>
    <cellStyle name="Vejica 2 7 2 6 2 8" xfId="13806"/>
    <cellStyle name="Vejica 2 7 2 6 3" xfId="5860"/>
    <cellStyle name="Vejica 2 7 2 6 3 2" xfId="6594"/>
    <cellStyle name="Vejica 2 7 2 6 3 2 2" xfId="10881"/>
    <cellStyle name="Vejica 2 7 2 6 3 2 2 2" xfId="17369"/>
    <cellStyle name="Vejica 2 7 2 6 3 2 3" xfId="14716"/>
    <cellStyle name="Vejica 2 7 2 6 3 3" xfId="10158"/>
    <cellStyle name="Vejica 2 7 2 6 3 3 2" xfId="16654"/>
    <cellStyle name="Vejica 2 7 2 6 3 4" xfId="14005"/>
    <cellStyle name="Vejica 2 7 2 6 4" xfId="6294"/>
    <cellStyle name="Vejica 2 7 2 6 4 2" xfId="10581"/>
    <cellStyle name="Vejica 2 7 2 6 4 2 2" xfId="17069"/>
    <cellStyle name="Vejica 2 7 2 6 4 3" xfId="14416"/>
    <cellStyle name="Vejica 2 7 2 6 5" xfId="6907"/>
    <cellStyle name="Vejica 2 7 2 6 5 2" xfId="11188"/>
    <cellStyle name="Vejica 2 7 2 6 5 2 2" xfId="17674"/>
    <cellStyle name="Vejica 2 7 2 6 5 3" xfId="15021"/>
    <cellStyle name="Vejica 2 7 2 6 6" xfId="7278"/>
    <cellStyle name="Vejica 2 7 2 6 6 2" xfId="11552"/>
    <cellStyle name="Vejica 2 7 2 6 6 2 2" xfId="18031"/>
    <cellStyle name="Vejica 2 7 2 6 6 3" xfId="15375"/>
    <cellStyle name="Vejica 2 7 2 6 7" xfId="8323"/>
    <cellStyle name="Vejica 2 7 2 6 7 2" xfId="15864"/>
    <cellStyle name="Vejica 2 7 2 6 8" xfId="12927"/>
    <cellStyle name="Vejica 2 7 2 6 8 2" xfId="18865"/>
    <cellStyle name="Vejica 2 7 2 6 9" xfId="13705"/>
    <cellStyle name="Vejica 2 7 2 7" xfId="2031"/>
    <cellStyle name="Vejica 2 7 2 7 2" xfId="5861"/>
    <cellStyle name="Vejica 2 7 2 7 2 2" xfId="6595"/>
    <cellStyle name="Vejica 2 7 2 7 2 2 2" xfId="10882"/>
    <cellStyle name="Vejica 2 7 2 7 2 2 2 2" xfId="17370"/>
    <cellStyle name="Vejica 2 7 2 7 2 2 3" xfId="14717"/>
    <cellStyle name="Vejica 2 7 2 7 2 3" xfId="10159"/>
    <cellStyle name="Vejica 2 7 2 7 2 3 2" xfId="16655"/>
    <cellStyle name="Vejica 2 7 2 7 2 4" xfId="14006"/>
    <cellStyle name="Vejica 2 7 2 7 3" xfId="6295"/>
    <cellStyle name="Vejica 2 7 2 7 3 2" xfId="10582"/>
    <cellStyle name="Vejica 2 7 2 7 3 2 2" xfId="17070"/>
    <cellStyle name="Vejica 2 7 2 7 3 3" xfId="14417"/>
    <cellStyle name="Vejica 2 7 2 7 4" xfId="6908"/>
    <cellStyle name="Vejica 2 7 2 7 4 2" xfId="11189"/>
    <cellStyle name="Vejica 2 7 2 7 4 2 2" xfId="17675"/>
    <cellStyle name="Vejica 2 7 2 7 4 3" xfId="15022"/>
    <cellStyle name="Vejica 2 7 2 7 5" xfId="7279"/>
    <cellStyle name="Vejica 2 7 2 7 5 2" xfId="11553"/>
    <cellStyle name="Vejica 2 7 2 7 5 2 2" xfId="18032"/>
    <cellStyle name="Vejica 2 7 2 7 5 3" xfId="15376"/>
    <cellStyle name="Vejica 2 7 2 7 6" xfId="8324"/>
    <cellStyle name="Vejica 2 7 2 7 6 2" xfId="15865"/>
    <cellStyle name="Vejica 2 7 2 7 7" xfId="12928"/>
    <cellStyle name="Vejica 2 7 2 7 7 2" xfId="18866"/>
    <cellStyle name="Vejica 2 7 2 7 8" xfId="13706"/>
    <cellStyle name="Vejica 2 7 2 8" xfId="4227"/>
    <cellStyle name="Vejica 2 7 2 8 2" xfId="4228"/>
    <cellStyle name="Vejica 2 7 2 9" xfId="4229"/>
    <cellStyle name="Vejica 2 7 3" xfId="658"/>
    <cellStyle name="Vejica 2 7 3 10" xfId="5762"/>
    <cellStyle name="Vejica 2 7 3 10 2" xfId="6498"/>
    <cellStyle name="Vejica 2 7 3 10 2 2" xfId="10785"/>
    <cellStyle name="Vejica 2 7 3 10 2 2 2" xfId="17273"/>
    <cellStyle name="Vejica 2 7 3 10 2 3" xfId="14620"/>
    <cellStyle name="Vejica 2 7 3 10 3" xfId="10060"/>
    <cellStyle name="Vejica 2 7 3 10 3 2" xfId="16557"/>
    <cellStyle name="Vejica 2 7 3 10 4" xfId="13908"/>
    <cellStyle name="Vejica 2 7 3 11" xfId="6198"/>
    <cellStyle name="Vejica 2 7 3 11 2" xfId="10485"/>
    <cellStyle name="Vejica 2 7 3 11 2 2" xfId="16973"/>
    <cellStyle name="Vejica 2 7 3 11 3" xfId="14320"/>
    <cellStyle name="Vejica 2 7 3 12" xfId="6811"/>
    <cellStyle name="Vejica 2 7 3 12 2" xfId="11092"/>
    <cellStyle name="Vejica 2 7 3 12 2 2" xfId="17578"/>
    <cellStyle name="Vejica 2 7 3 12 3" xfId="14925"/>
    <cellStyle name="Vejica 2 7 3 13" xfId="7094"/>
    <cellStyle name="Vejica 2 7 3 13 2" xfId="11368"/>
    <cellStyle name="Vejica 2 7 3 13 2 2" xfId="17847"/>
    <cellStyle name="Vejica 2 7 3 13 3" xfId="15191"/>
    <cellStyle name="Vejica 2 7 3 14" xfId="7182"/>
    <cellStyle name="Vejica 2 7 3 14 2" xfId="11456"/>
    <cellStyle name="Vejica 2 7 3 14 2 2" xfId="17935"/>
    <cellStyle name="Vejica 2 7 3 14 3" xfId="15279"/>
    <cellStyle name="Vejica 2 7 3 15" xfId="7876"/>
    <cellStyle name="Vejica 2 7 3 15 2" xfId="15646"/>
    <cellStyle name="Vejica 2 7 3 16" xfId="12684"/>
    <cellStyle name="Vejica 2 7 3 16 2" xfId="18623"/>
    <cellStyle name="Vejica 2 7 3 17" xfId="13602"/>
    <cellStyle name="Vejica 2 7 3 2" xfId="659"/>
    <cellStyle name="Vejica 2 7 3 2 10" xfId="6199"/>
    <cellStyle name="Vejica 2 7 3 2 10 2" xfId="10486"/>
    <cellStyle name="Vejica 2 7 3 2 10 2 2" xfId="16974"/>
    <cellStyle name="Vejica 2 7 3 2 10 3" xfId="14321"/>
    <cellStyle name="Vejica 2 7 3 2 11" xfId="6812"/>
    <cellStyle name="Vejica 2 7 3 2 11 2" xfId="11093"/>
    <cellStyle name="Vejica 2 7 3 2 11 2 2" xfId="17579"/>
    <cellStyle name="Vejica 2 7 3 2 11 3" xfId="14926"/>
    <cellStyle name="Vejica 2 7 3 2 12" xfId="7095"/>
    <cellStyle name="Vejica 2 7 3 2 12 2" xfId="11369"/>
    <cellStyle name="Vejica 2 7 3 2 12 2 2" xfId="17848"/>
    <cellStyle name="Vejica 2 7 3 2 12 3" xfId="15192"/>
    <cellStyle name="Vejica 2 7 3 2 13" xfId="7183"/>
    <cellStyle name="Vejica 2 7 3 2 13 2" xfId="11457"/>
    <cellStyle name="Vejica 2 7 3 2 13 2 2" xfId="17936"/>
    <cellStyle name="Vejica 2 7 3 2 13 3" xfId="15280"/>
    <cellStyle name="Vejica 2 7 3 2 14" xfId="7877"/>
    <cellStyle name="Vejica 2 7 3 2 14 2" xfId="15647"/>
    <cellStyle name="Vejica 2 7 3 2 15" xfId="12685"/>
    <cellStyle name="Vejica 2 7 3 2 15 2" xfId="18624"/>
    <cellStyle name="Vejica 2 7 3 2 16" xfId="13603"/>
    <cellStyle name="Vejica 2 7 3 2 2" xfId="660"/>
    <cellStyle name="Vejica 2 7 3 2 2 10" xfId="6813"/>
    <cellStyle name="Vejica 2 7 3 2 2 10 2" xfId="11094"/>
    <cellStyle name="Vejica 2 7 3 2 2 10 2 2" xfId="17580"/>
    <cellStyle name="Vejica 2 7 3 2 2 10 3" xfId="14927"/>
    <cellStyle name="Vejica 2 7 3 2 2 11" xfId="7184"/>
    <cellStyle name="Vejica 2 7 3 2 2 11 2" xfId="11458"/>
    <cellStyle name="Vejica 2 7 3 2 2 11 2 2" xfId="17937"/>
    <cellStyle name="Vejica 2 7 3 2 2 11 3" xfId="15281"/>
    <cellStyle name="Vejica 2 7 3 2 2 12" xfId="7878"/>
    <cellStyle name="Vejica 2 7 3 2 2 12 2" xfId="15648"/>
    <cellStyle name="Vejica 2 7 3 2 2 13" xfId="12686"/>
    <cellStyle name="Vejica 2 7 3 2 2 13 2" xfId="18625"/>
    <cellStyle name="Vejica 2 7 3 2 2 14" xfId="13604"/>
    <cellStyle name="Vejica 2 7 3 2 2 2" xfId="2032"/>
    <cellStyle name="Vejica 2 7 3 2 2 3" xfId="2033"/>
    <cellStyle name="Vejica 2 7 3 2 2 3 2" xfId="4233"/>
    <cellStyle name="Vejica 2 7 3 2 2 4" xfId="2034"/>
    <cellStyle name="Vejica 2 7 3 2 2 4 2" xfId="4234"/>
    <cellStyle name="Vejica 2 7 3 2 2 4 2 2" xfId="6079"/>
    <cellStyle name="Vejica 2 7 3 2 2 4 2 2 2" xfId="6700"/>
    <cellStyle name="Vejica 2 7 3 2 2 4 2 2 2 2" xfId="10987"/>
    <cellStyle name="Vejica 2 7 3 2 2 4 2 2 2 2 2" xfId="17475"/>
    <cellStyle name="Vejica 2 7 3 2 2 4 2 2 2 3" xfId="14822"/>
    <cellStyle name="Vejica 2 7 3 2 2 4 2 2 3" xfId="10379"/>
    <cellStyle name="Vejica 2 7 3 2 2 4 2 2 3 2" xfId="16869"/>
    <cellStyle name="Vejica 2 7 3 2 2 4 2 2 4" xfId="14217"/>
    <cellStyle name="Vejica 2 7 3 2 2 4 2 3" xfId="5973"/>
    <cellStyle name="Vejica 2 7 3 2 2 4 2 3 2" xfId="10273"/>
    <cellStyle name="Vejica 2 7 3 2 2 4 2 3 2 2" xfId="16763"/>
    <cellStyle name="Vejica 2 7 3 2 2 4 2 3 3" xfId="14111"/>
    <cellStyle name="Vejica 2 7 3 2 2 4 2 4" xfId="6396"/>
    <cellStyle name="Vejica 2 7 3 2 2 4 2 4 2" xfId="10683"/>
    <cellStyle name="Vejica 2 7 3 2 2 4 2 4 2 2" xfId="17171"/>
    <cellStyle name="Vejica 2 7 3 2 2 4 2 4 3" xfId="14518"/>
    <cellStyle name="Vejica 2 7 3 2 2 4 2 5" xfId="7010"/>
    <cellStyle name="Vejica 2 7 3 2 2 4 2 5 2" xfId="11291"/>
    <cellStyle name="Vejica 2 7 3 2 2 4 2 5 2 2" xfId="17777"/>
    <cellStyle name="Vejica 2 7 3 2 2 4 2 5 3" xfId="15124"/>
    <cellStyle name="Vejica 2 7 3 2 2 4 2 6" xfId="7380"/>
    <cellStyle name="Vejica 2 7 3 2 2 4 2 6 2" xfId="11654"/>
    <cellStyle name="Vejica 2 7 3 2 2 4 2 6 2 2" xfId="18133"/>
    <cellStyle name="Vejica 2 7 3 2 2 4 2 6 3" xfId="15477"/>
    <cellStyle name="Vejica 2 7 3 2 2 4 2 7" xfId="9179"/>
    <cellStyle name="Vejica 2 7 3 2 2 4 2 7 2" xfId="16207"/>
    <cellStyle name="Vejica 2 7 3 2 2 4 2 8" xfId="13807"/>
    <cellStyle name="Vejica 2 7 3 2 2 4 3" xfId="5862"/>
    <cellStyle name="Vejica 2 7 3 2 2 4 3 2" xfId="6596"/>
    <cellStyle name="Vejica 2 7 3 2 2 4 3 2 2" xfId="10883"/>
    <cellStyle name="Vejica 2 7 3 2 2 4 3 2 2 2" xfId="17371"/>
    <cellStyle name="Vejica 2 7 3 2 2 4 3 2 3" xfId="14718"/>
    <cellStyle name="Vejica 2 7 3 2 2 4 3 3" xfId="10160"/>
    <cellStyle name="Vejica 2 7 3 2 2 4 3 3 2" xfId="16656"/>
    <cellStyle name="Vejica 2 7 3 2 2 4 3 4" xfId="14007"/>
    <cellStyle name="Vejica 2 7 3 2 2 4 4" xfId="6296"/>
    <cellStyle name="Vejica 2 7 3 2 2 4 4 2" xfId="10583"/>
    <cellStyle name="Vejica 2 7 3 2 2 4 4 2 2" xfId="17071"/>
    <cellStyle name="Vejica 2 7 3 2 2 4 4 3" xfId="14418"/>
    <cellStyle name="Vejica 2 7 3 2 2 4 5" xfId="6909"/>
    <cellStyle name="Vejica 2 7 3 2 2 4 5 2" xfId="11190"/>
    <cellStyle name="Vejica 2 7 3 2 2 4 5 2 2" xfId="17676"/>
    <cellStyle name="Vejica 2 7 3 2 2 4 5 3" xfId="15023"/>
    <cellStyle name="Vejica 2 7 3 2 2 4 6" xfId="7280"/>
    <cellStyle name="Vejica 2 7 3 2 2 4 6 2" xfId="11554"/>
    <cellStyle name="Vejica 2 7 3 2 2 4 6 2 2" xfId="18033"/>
    <cellStyle name="Vejica 2 7 3 2 2 4 6 3" xfId="15377"/>
    <cellStyle name="Vejica 2 7 3 2 2 4 7" xfId="8325"/>
    <cellStyle name="Vejica 2 7 3 2 2 4 7 2" xfId="15866"/>
    <cellStyle name="Vejica 2 7 3 2 2 4 8" xfId="12929"/>
    <cellStyle name="Vejica 2 7 3 2 2 4 8 2" xfId="18867"/>
    <cellStyle name="Vejica 2 7 3 2 2 4 9" xfId="13707"/>
    <cellStyle name="Vejica 2 7 3 2 2 5" xfId="4235"/>
    <cellStyle name="Vejica 2 7 3 2 2 5 2" xfId="4236"/>
    <cellStyle name="Vejica 2 7 3 2 2 6" xfId="4237"/>
    <cellStyle name="Vejica 2 7 3 2 2 7" xfId="4232"/>
    <cellStyle name="Vejica 2 7 3 2 2 8" xfId="5764"/>
    <cellStyle name="Vejica 2 7 3 2 2 8 2" xfId="6500"/>
    <cellStyle name="Vejica 2 7 3 2 2 8 2 2" xfId="10787"/>
    <cellStyle name="Vejica 2 7 3 2 2 8 2 2 2" xfId="17275"/>
    <cellStyle name="Vejica 2 7 3 2 2 8 2 3" xfId="14622"/>
    <cellStyle name="Vejica 2 7 3 2 2 8 3" xfId="10062"/>
    <cellStyle name="Vejica 2 7 3 2 2 8 3 2" xfId="16559"/>
    <cellStyle name="Vejica 2 7 3 2 2 8 4" xfId="13910"/>
    <cellStyle name="Vejica 2 7 3 2 2 9" xfId="6200"/>
    <cellStyle name="Vejica 2 7 3 2 2 9 2" xfId="10487"/>
    <cellStyle name="Vejica 2 7 3 2 2 9 2 2" xfId="16975"/>
    <cellStyle name="Vejica 2 7 3 2 2 9 3" xfId="14322"/>
    <cellStyle name="Vejica 2 7 3 2 3" xfId="2035"/>
    <cellStyle name="Vejica 2 7 3 2 4" xfId="2036"/>
    <cellStyle name="Vejica 2 7 3 2 4 2" xfId="4238"/>
    <cellStyle name="Vejica 2 7 3 2 5" xfId="2037"/>
    <cellStyle name="Vejica 2 7 3 2 5 2" xfId="4239"/>
    <cellStyle name="Vejica 2 7 3 2 5 2 2" xfId="6080"/>
    <cellStyle name="Vejica 2 7 3 2 5 2 2 2" xfId="6701"/>
    <cellStyle name="Vejica 2 7 3 2 5 2 2 2 2" xfId="10988"/>
    <cellStyle name="Vejica 2 7 3 2 5 2 2 2 2 2" xfId="17476"/>
    <cellStyle name="Vejica 2 7 3 2 5 2 2 2 3" xfId="14823"/>
    <cellStyle name="Vejica 2 7 3 2 5 2 2 3" xfId="10380"/>
    <cellStyle name="Vejica 2 7 3 2 5 2 2 3 2" xfId="16870"/>
    <cellStyle name="Vejica 2 7 3 2 5 2 2 4" xfId="14218"/>
    <cellStyle name="Vejica 2 7 3 2 5 2 3" xfId="5974"/>
    <cellStyle name="Vejica 2 7 3 2 5 2 3 2" xfId="10274"/>
    <cellStyle name="Vejica 2 7 3 2 5 2 3 2 2" xfId="16764"/>
    <cellStyle name="Vejica 2 7 3 2 5 2 3 3" xfId="14112"/>
    <cellStyle name="Vejica 2 7 3 2 5 2 4" xfId="6397"/>
    <cellStyle name="Vejica 2 7 3 2 5 2 4 2" xfId="10684"/>
    <cellStyle name="Vejica 2 7 3 2 5 2 4 2 2" xfId="17172"/>
    <cellStyle name="Vejica 2 7 3 2 5 2 4 3" xfId="14519"/>
    <cellStyle name="Vejica 2 7 3 2 5 2 5" xfId="7011"/>
    <cellStyle name="Vejica 2 7 3 2 5 2 5 2" xfId="11292"/>
    <cellStyle name="Vejica 2 7 3 2 5 2 5 2 2" xfId="17778"/>
    <cellStyle name="Vejica 2 7 3 2 5 2 5 3" xfId="15125"/>
    <cellStyle name="Vejica 2 7 3 2 5 2 6" xfId="7381"/>
    <cellStyle name="Vejica 2 7 3 2 5 2 6 2" xfId="11655"/>
    <cellStyle name="Vejica 2 7 3 2 5 2 6 2 2" xfId="18134"/>
    <cellStyle name="Vejica 2 7 3 2 5 2 6 3" xfId="15478"/>
    <cellStyle name="Vejica 2 7 3 2 5 2 7" xfId="9180"/>
    <cellStyle name="Vejica 2 7 3 2 5 2 7 2" xfId="16208"/>
    <cellStyle name="Vejica 2 7 3 2 5 2 8" xfId="13808"/>
    <cellStyle name="Vejica 2 7 3 2 5 3" xfId="5863"/>
    <cellStyle name="Vejica 2 7 3 2 5 3 2" xfId="6597"/>
    <cellStyle name="Vejica 2 7 3 2 5 3 2 2" xfId="10884"/>
    <cellStyle name="Vejica 2 7 3 2 5 3 2 2 2" xfId="17372"/>
    <cellStyle name="Vejica 2 7 3 2 5 3 2 3" xfId="14719"/>
    <cellStyle name="Vejica 2 7 3 2 5 3 3" xfId="10161"/>
    <cellStyle name="Vejica 2 7 3 2 5 3 3 2" xfId="16657"/>
    <cellStyle name="Vejica 2 7 3 2 5 3 4" xfId="14008"/>
    <cellStyle name="Vejica 2 7 3 2 5 4" xfId="6297"/>
    <cellStyle name="Vejica 2 7 3 2 5 4 2" xfId="10584"/>
    <cellStyle name="Vejica 2 7 3 2 5 4 2 2" xfId="17072"/>
    <cellStyle name="Vejica 2 7 3 2 5 4 3" xfId="14419"/>
    <cellStyle name="Vejica 2 7 3 2 5 5" xfId="6910"/>
    <cellStyle name="Vejica 2 7 3 2 5 5 2" xfId="11191"/>
    <cellStyle name="Vejica 2 7 3 2 5 5 2 2" xfId="17677"/>
    <cellStyle name="Vejica 2 7 3 2 5 5 3" xfId="15024"/>
    <cellStyle name="Vejica 2 7 3 2 5 6" xfId="7281"/>
    <cellStyle name="Vejica 2 7 3 2 5 6 2" xfId="11555"/>
    <cellStyle name="Vejica 2 7 3 2 5 6 2 2" xfId="18034"/>
    <cellStyle name="Vejica 2 7 3 2 5 6 3" xfId="15378"/>
    <cellStyle name="Vejica 2 7 3 2 5 7" xfId="8326"/>
    <cellStyle name="Vejica 2 7 3 2 5 7 2" xfId="15867"/>
    <cellStyle name="Vejica 2 7 3 2 5 8" xfId="12930"/>
    <cellStyle name="Vejica 2 7 3 2 5 8 2" xfId="18868"/>
    <cellStyle name="Vejica 2 7 3 2 5 9" xfId="13708"/>
    <cellStyle name="Vejica 2 7 3 2 6" xfId="4240"/>
    <cellStyle name="Vejica 2 7 3 2 6 2" xfId="4241"/>
    <cellStyle name="Vejica 2 7 3 2 7" xfId="4242"/>
    <cellStyle name="Vejica 2 7 3 2 8" xfId="4231"/>
    <cellStyle name="Vejica 2 7 3 2 9" xfId="5763"/>
    <cellStyle name="Vejica 2 7 3 2 9 2" xfId="6499"/>
    <cellStyle name="Vejica 2 7 3 2 9 2 2" xfId="10786"/>
    <cellStyle name="Vejica 2 7 3 2 9 2 2 2" xfId="17274"/>
    <cellStyle name="Vejica 2 7 3 2 9 2 3" xfId="14621"/>
    <cellStyle name="Vejica 2 7 3 2 9 3" xfId="10061"/>
    <cellStyle name="Vejica 2 7 3 2 9 3 2" xfId="16558"/>
    <cellStyle name="Vejica 2 7 3 2 9 4" xfId="13909"/>
    <cellStyle name="Vejica 2 7 3 3" xfId="661"/>
    <cellStyle name="Vejica 2 7 3 3 10" xfId="6814"/>
    <cellStyle name="Vejica 2 7 3 3 10 2" xfId="11095"/>
    <cellStyle name="Vejica 2 7 3 3 10 2 2" xfId="17581"/>
    <cellStyle name="Vejica 2 7 3 3 10 3" xfId="14928"/>
    <cellStyle name="Vejica 2 7 3 3 11" xfId="7185"/>
    <cellStyle name="Vejica 2 7 3 3 11 2" xfId="11459"/>
    <cellStyle name="Vejica 2 7 3 3 11 2 2" xfId="17938"/>
    <cellStyle name="Vejica 2 7 3 3 11 3" xfId="15282"/>
    <cellStyle name="Vejica 2 7 3 3 12" xfId="7879"/>
    <cellStyle name="Vejica 2 7 3 3 12 2" xfId="15649"/>
    <cellStyle name="Vejica 2 7 3 3 13" xfId="12687"/>
    <cellStyle name="Vejica 2 7 3 3 13 2" xfId="18626"/>
    <cellStyle name="Vejica 2 7 3 3 14" xfId="13605"/>
    <cellStyle name="Vejica 2 7 3 3 2" xfId="2038"/>
    <cellStyle name="Vejica 2 7 3 3 3" xfId="2039"/>
    <cellStyle name="Vejica 2 7 3 3 3 2" xfId="4244"/>
    <cellStyle name="Vejica 2 7 3 3 4" xfId="2040"/>
    <cellStyle name="Vejica 2 7 3 3 4 2" xfId="4245"/>
    <cellStyle name="Vejica 2 7 3 3 4 2 2" xfId="6081"/>
    <cellStyle name="Vejica 2 7 3 3 4 2 2 2" xfId="6702"/>
    <cellStyle name="Vejica 2 7 3 3 4 2 2 2 2" xfId="10989"/>
    <cellStyle name="Vejica 2 7 3 3 4 2 2 2 2 2" xfId="17477"/>
    <cellStyle name="Vejica 2 7 3 3 4 2 2 2 3" xfId="14824"/>
    <cellStyle name="Vejica 2 7 3 3 4 2 2 3" xfId="10381"/>
    <cellStyle name="Vejica 2 7 3 3 4 2 2 3 2" xfId="16871"/>
    <cellStyle name="Vejica 2 7 3 3 4 2 2 4" xfId="14219"/>
    <cellStyle name="Vejica 2 7 3 3 4 2 3" xfId="5975"/>
    <cellStyle name="Vejica 2 7 3 3 4 2 3 2" xfId="10275"/>
    <cellStyle name="Vejica 2 7 3 3 4 2 3 2 2" xfId="16765"/>
    <cellStyle name="Vejica 2 7 3 3 4 2 3 3" xfId="14113"/>
    <cellStyle name="Vejica 2 7 3 3 4 2 4" xfId="6398"/>
    <cellStyle name="Vejica 2 7 3 3 4 2 4 2" xfId="10685"/>
    <cellStyle name="Vejica 2 7 3 3 4 2 4 2 2" xfId="17173"/>
    <cellStyle name="Vejica 2 7 3 3 4 2 4 3" xfId="14520"/>
    <cellStyle name="Vejica 2 7 3 3 4 2 5" xfId="7012"/>
    <cellStyle name="Vejica 2 7 3 3 4 2 5 2" xfId="11293"/>
    <cellStyle name="Vejica 2 7 3 3 4 2 5 2 2" xfId="17779"/>
    <cellStyle name="Vejica 2 7 3 3 4 2 5 3" xfId="15126"/>
    <cellStyle name="Vejica 2 7 3 3 4 2 6" xfId="7382"/>
    <cellStyle name="Vejica 2 7 3 3 4 2 6 2" xfId="11656"/>
    <cellStyle name="Vejica 2 7 3 3 4 2 6 2 2" xfId="18135"/>
    <cellStyle name="Vejica 2 7 3 3 4 2 6 3" xfId="15479"/>
    <cellStyle name="Vejica 2 7 3 3 4 2 7" xfId="9181"/>
    <cellStyle name="Vejica 2 7 3 3 4 2 7 2" xfId="16209"/>
    <cellStyle name="Vejica 2 7 3 3 4 2 8" xfId="13809"/>
    <cellStyle name="Vejica 2 7 3 3 4 3" xfId="5864"/>
    <cellStyle name="Vejica 2 7 3 3 4 3 2" xfId="6598"/>
    <cellStyle name="Vejica 2 7 3 3 4 3 2 2" xfId="10885"/>
    <cellStyle name="Vejica 2 7 3 3 4 3 2 2 2" xfId="17373"/>
    <cellStyle name="Vejica 2 7 3 3 4 3 2 3" xfId="14720"/>
    <cellStyle name="Vejica 2 7 3 3 4 3 3" xfId="10162"/>
    <cellStyle name="Vejica 2 7 3 3 4 3 3 2" xfId="16658"/>
    <cellStyle name="Vejica 2 7 3 3 4 3 4" xfId="14009"/>
    <cellStyle name="Vejica 2 7 3 3 4 4" xfId="6298"/>
    <cellStyle name="Vejica 2 7 3 3 4 4 2" xfId="10585"/>
    <cellStyle name="Vejica 2 7 3 3 4 4 2 2" xfId="17073"/>
    <cellStyle name="Vejica 2 7 3 3 4 4 3" xfId="14420"/>
    <cellStyle name="Vejica 2 7 3 3 4 5" xfId="6911"/>
    <cellStyle name="Vejica 2 7 3 3 4 5 2" xfId="11192"/>
    <cellStyle name="Vejica 2 7 3 3 4 5 2 2" xfId="17678"/>
    <cellStyle name="Vejica 2 7 3 3 4 5 3" xfId="15025"/>
    <cellStyle name="Vejica 2 7 3 3 4 6" xfId="7282"/>
    <cellStyle name="Vejica 2 7 3 3 4 6 2" xfId="11556"/>
    <cellStyle name="Vejica 2 7 3 3 4 6 2 2" xfId="18035"/>
    <cellStyle name="Vejica 2 7 3 3 4 6 3" xfId="15379"/>
    <cellStyle name="Vejica 2 7 3 3 4 7" xfId="8327"/>
    <cellStyle name="Vejica 2 7 3 3 4 7 2" xfId="15868"/>
    <cellStyle name="Vejica 2 7 3 3 4 8" xfId="12931"/>
    <cellStyle name="Vejica 2 7 3 3 4 8 2" xfId="18869"/>
    <cellStyle name="Vejica 2 7 3 3 4 9" xfId="13709"/>
    <cellStyle name="Vejica 2 7 3 3 5" xfId="4246"/>
    <cellStyle name="Vejica 2 7 3 3 5 2" xfId="4247"/>
    <cellStyle name="Vejica 2 7 3 3 6" xfId="4248"/>
    <cellStyle name="Vejica 2 7 3 3 7" xfId="4243"/>
    <cellStyle name="Vejica 2 7 3 3 8" xfId="5765"/>
    <cellStyle name="Vejica 2 7 3 3 8 2" xfId="6501"/>
    <cellStyle name="Vejica 2 7 3 3 8 2 2" xfId="10788"/>
    <cellStyle name="Vejica 2 7 3 3 8 2 2 2" xfId="17276"/>
    <cellStyle name="Vejica 2 7 3 3 8 2 3" xfId="14623"/>
    <cellStyle name="Vejica 2 7 3 3 8 3" xfId="10063"/>
    <cellStyle name="Vejica 2 7 3 3 8 3 2" xfId="16560"/>
    <cellStyle name="Vejica 2 7 3 3 8 4" xfId="13911"/>
    <cellStyle name="Vejica 2 7 3 3 9" xfId="6201"/>
    <cellStyle name="Vejica 2 7 3 3 9 2" xfId="10488"/>
    <cellStyle name="Vejica 2 7 3 3 9 2 2" xfId="16976"/>
    <cellStyle name="Vejica 2 7 3 3 9 3" xfId="14323"/>
    <cellStyle name="Vejica 2 7 3 4" xfId="2041"/>
    <cellStyle name="Vejica 2 7 3 5" xfId="2042"/>
    <cellStyle name="Vejica 2 7 3 5 2" xfId="4249"/>
    <cellStyle name="Vejica 2 7 3 6" xfId="2043"/>
    <cellStyle name="Vejica 2 7 3 6 2" xfId="4250"/>
    <cellStyle name="Vejica 2 7 3 6 2 2" xfId="6082"/>
    <cellStyle name="Vejica 2 7 3 6 2 2 2" xfId="6703"/>
    <cellStyle name="Vejica 2 7 3 6 2 2 2 2" xfId="10990"/>
    <cellStyle name="Vejica 2 7 3 6 2 2 2 2 2" xfId="17478"/>
    <cellStyle name="Vejica 2 7 3 6 2 2 2 3" xfId="14825"/>
    <cellStyle name="Vejica 2 7 3 6 2 2 3" xfId="10382"/>
    <cellStyle name="Vejica 2 7 3 6 2 2 3 2" xfId="16872"/>
    <cellStyle name="Vejica 2 7 3 6 2 2 4" xfId="14220"/>
    <cellStyle name="Vejica 2 7 3 6 2 3" xfId="5976"/>
    <cellStyle name="Vejica 2 7 3 6 2 3 2" xfId="10276"/>
    <cellStyle name="Vejica 2 7 3 6 2 3 2 2" xfId="16766"/>
    <cellStyle name="Vejica 2 7 3 6 2 3 3" xfId="14114"/>
    <cellStyle name="Vejica 2 7 3 6 2 4" xfId="6399"/>
    <cellStyle name="Vejica 2 7 3 6 2 4 2" xfId="10686"/>
    <cellStyle name="Vejica 2 7 3 6 2 4 2 2" xfId="17174"/>
    <cellStyle name="Vejica 2 7 3 6 2 4 3" xfId="14521"/>
    <cellStyle name="Vejica 2 7 3 6 2 5" xfId="7013"/>
    <cellStyle name="Vejica 2 7 3 6 2 5 2" xfId="11294"/>
    <cellStyle name="Vejica 2 7 3 6 2 5 2 2" xfId="17780"/>
    <cellStyle name="Vejica 2 7 3 6 2 5 3" xfId="15127"/>
    <cellStyle name="Vejica 2 7 3 6 2 6" xfId="7383"/>
    <cellStyle name="Vejica 2 7 3 6 2 6 2" xfId="11657"/>
    <cellStyle name="Vejica 2 7 3 6 2 6 2 2" xfId="18136"/>
    <cellStyle name="Vejica 2 7 3 6 2 6 3" xfId="15480"/>
    <cellStyle name="Vejica 2 7 3 6 2 7" xfId="9182"/>
    <cellStyle name="Vejica 2 7 3 6 2 7 2" xfId="16210"/>
    <cellStyle name="Vejica 2 7 3 6 2 8" xfId="13810"/>
    <cellStyle name="Vejica 2 7 3 6 3" xfId="5865"/>
    <cellStyle name="Vejica 2 7 3 6 3 2" xfId="6599"/>
    <cellStyle name="Vejica 2 7 3 6 3 2 2" xfId="10886"/>
    <cellStyle name="Vejica 2 7 3 6 3 2 2 2" xfId="17374"/>
    <cellStyle name="Vejica 2 7 3 6 3 2 3" xfId="14721"/>
    <cellStyle name="Vejica 2 7 3 6 3 3" xfId="10163"/>
    <cellStyle name="Vejica 2 7 3 6 3 3 2" xfId="16659"/>
    <cellStyle name="Vejica 2 7 3 6 3 4" xfId="14010"/>
    <cellStyle name="Vejica 2 7 3 6 4" xfId="6299"/>
    <cellStyle name="Vejica 2 7 3 6 4 2" xfId="10586"/>
    <cellStyle name="Vejica 2 7 3 6 4 2 2" xfId="17074"/>
    <cellStyle name="Vejica 2 7 3 6 4 3" xfId="14421"/>
    <cellStyle name="Vejica 2 7 3 6 5" xfId="6912"/>
    <cellStyle name="Vejica 2 7 3 6 5 2" xfId="11193"/>
    <cellStyle name="Vejica 2 7 3 6 5 2 2" xfId="17679"/>
    <cellStyle name="Vejica 2 7 3 6 5 3" xfId="15026"/>
    <cellStyle name="Vejica 2 7 3 6 6" xfId="7283"/>
    <cellStyle name="Vejica 2 7 3 6 6 2" xfId="11557"/>
    <cellStyle name="Vejica 2 7 3 6 6 2 2" xfId="18036"/>
    <cellStyle name="Vejica 2 7 3 6 6 3" xfId="15380"/>
    <cellStyle name="Vejica 2 7 3 6 7" xfId="8328"/>
    <cellStyle name="Vejica 2 7 3 6 7 2" xfId="15869"/>
    <cellStyle name="Vejica 2 7 3 6 8" xfId="12932"/>
    <cellStyle name="Vejica 2 7 3 6 8 2" xfId="18870"/>
    <cellStyle name="Vejica 2 7 3 6 9" xfId="13710"/>
    <cellStyle name="Vejica 2 7 3 7" xfId="4251"/>
    <cellStyle name="Vejica 2 7 3 7 2" xfId="4252"/>
    <cellStyle name="Vejica 2 7 3 8" xfId="4253"/>
    <cellStyle name="Vejica 2 7 3 9" xfId="4230"/>
    <cellStyle name="Vejica 2 7 4" xfId="662"/>
    <cellStyle name="Vejica 2 7 4 10" xfId="6202"/>
    <cellStyle name="Vejica 2 7 4 10 2" xfId="10489"/>
    <cellStyle name="Vejica 2 7 4 10 2 2" xfId="16977"/>
    <cellStyle name="Vejica 2 7 4 10 3" xfId="14324"/>
    <cellStyle name="Vejica 2 7 4 11" xfId="6815"/>
    <cellStyle name="Vejica 2 7 4 11 2" xfId="11096"/>
    <cellStyle name="Vejica 2 7 4 11 2 2" xfId="17582"/>
    <cellStyle name="Vejica 2 7 4 11 3" xfId="14929"/>
    <cellStyle name="Vejica 2 7 4 12" xfId="7096"/>
    <cellStyle name="Vejica 2 7 4 12 2" xfId="11370"/>
    <cellStyle name="Vejica 2 7 4 12 2 2" xfId="17849"/>
    <cellStyle name="Vejica 2 7 4 12 3" xfId="15193"/>
    <cellStyle name="Vejica 2 7 4 13" xfId="7186"/>
    <cellStyle name="Vejica 2 7 4 13 2" xfId="11460"/>
    <cellStyle name="Vejica 2 7 4 13 2 2" xfId="17939"/>
    <cellStyle name="Vejica 2 7 4 13 3" xfId="15283"/>
    <cellStyle name="Vejica 2 7 4 14" xfId="7880"/>
    <cellStyle name="Vejica 2 7 4 14 2" xfId="15650"/>
    <cellStyle name="Vejica 2 7 4 15" xfId="12688"/>
    <cellStyle name="Vejica 2 7 4 15 2" xfId="18627"/>
    <cellStyle name="Vejica 2 7 4 16" xfId="13606"/>
    <cellStyle name="Vejica 2 7 4 2" xfId="663"/>
    <cellStyle name="Vejica 2 7 4 2 10" xfId="6816"/>
    <cellStyle name="Vejica 2 7 4 2 10 2" xfId="11097"/>
    <cellStyle name="Vejica 2 7 4 2 10 2 2" xfId="17583"/>
    <cellStyle name="Vejica 2 7 4 2 10 3" xfId="14930"/>
    <cellStyle name="Vejica 2 7 4 2 11" xfId="7187"/>
    <cellStyle name="Vejica 2 7 4 2 11 2" xfId="11461"/>
    <cellStyle name="Vejica 2 7 4 2 11 2 2" xfId="17940"/>
    <cellStyle name="Vejica 2 7 4 2 11 3" xfId="15284"/>
    <cellStyle name="Vejica 2 7 4 2 12" xfId="7881"/>
    <cellStyle name="Vejica 2 7 4 2 12 2" xfId="15651"/>
    <cellStyle name="Vejica 2 7 4 2 13" xfId="12689"/>
    <cellStyle name="Vejica 2 7 4 2 13 2" xfId="18628"/>
    <cellStyle name="Vejica 2 7 4 2 14" xfId="13607"/>
    <cellStyle name="Vejica 2 7 4 2 2" xfId="2044"/>
    <cellStyle name="Vejica 2 7 4 2 3" xfId="2045"/>
    <cellStyle name="Vejica 2 7 4 2 3 2" xfId="4256"/>
    <cellStyle name="Vejica 2 7 4 2 4" xfId="2046"/>
    <cellStyle name="Vejica 2 7 4 2 4 2" xfId="4257"/>
    <cellStyle name="Vejica 2 7 4 2 4 2 2" xfId="6083"/>
    <cellStyle name="Vejica 2 7 4 2 4 2 2 2" xfId="6704"/>
    <cellStyle name="Vejica 2 7 4 2 4 2 2 2 2" xfId="10991"/>
    <cellStyle name="Vejica 2 7 4 2 4 2 2 2 2 2" xfId="17479"/>
    <cellStyle name="Vejica 2 7 4 2 4 2 2 2 3" xfId="14826"/>
    <cellStyle name="Vejica 2 7 4 2 4 2 2 3" xfId="10383"/>
    <cellStyle name="Vejica 2 7 4 2 4 2 2 3 2" xfId="16873"/>
    <cellStyle name="Vejica 2 7 4 2 4 2 2 4" xfId="14221"/>
    <cellStyle name="Vejica 2 7 4 2 4 2 3" xfId="5977"/>
    <cellStyle name="Vejica 2 7 4 2 4 2 3 2" xfId="10277"/>
    <cellStyle name="Vejica 2 7 4 2 4 2 3 2 2" xfId="16767"/>
    <cellStyle name="Vejica 2 7 4 2 4 2 3 3" xfId="14115"/>
    <cellStyle name="Vejica 2 7 4 2 4 2 4" xfId="6400"/>
    <cellStyle name="Vejica 2 7 4 2 4 2 4 2" xfId="10687"/>
    <cellStyle name="Vejica 2 7 4 2 4 2 4 2 2" xfId="17175"/>
    <cellStyle name="Vejica 2 7 4 2 4 2 4 3" xfId="14522"/>
    <cellStyle name="Vejica 2 7 4 2 4 2 5" xfId="7014"/>
    <cellStyle name="Vejica 2 7 4 2 4 2 5 2" xfId="11295"/>
    <cellStyle name="Vejica 2 7 4 2 4 2 5 2 2" xfId="17781"/>
    <cellStyle name="Vejica 2 7 4 2 4 2 5 3" xfId="15128"/>
    <cellStyle name="Vejica 2 7 4 2 4 2 6" xfId="7384"/>
    <cellStyle name="Vejica 2 7 4 2 4 2 6 2" xfId="11658"/>
    <cellStyle name="Vejica 2 7 4 2 4 2 6 2 2" xfId="18137"/>
    <cellStyle name="Vejica 2 7 4 2 4 2 6 3" xfId="15481"/>
    <cellStyle name="Vejica 2 7 4 2 4 2 7" xfId="9189"/>
    <cellStyle name="Vejica 2 7 4 2 4 2 7 2" xfId="16216"/>
    <cellStyle name="Vejica 2 7 4 2 4 2 8" xfId="13811"/>
    <cellStyle name="Vejica 2 7 4 2 4 3" xfId="5866"/>
    <cellStyle name="Vejica 2 7 4 2 4 3 2" xfId="6600"/>
    <cellStyle name="Vejica 2 7 4 2 4 3 2 2" xfId="10887"/>
    <cellStyle name="Vejica 2 7 4 2 4 3 2 2 2" xfId="17375"/>
    <cellStyle name="Vejica 2 7 4 2 4 3 2 3" xfId="14722"/>
    <cellStyle name="Vejica 2 7 4 2 4 3 3" xfId="10164"/>
    <cellStyle name="Vejica 2 7 4 2 4 3 3 2" xfId="16660"/>
    <cellStyle name="Vejica 2 7 4 2 4 3 4" xfId="14011"/>
    <cellStyle name="Vejica 2 7 4 2 4 4" xfId="6300"/>
    <cellStyle name="Vejica 2 7 4 2 4 4 2" xfId="10587"/>
    <cellStyle name="Vejica 2 7 4 2 4 4 2 2" xfId="17075"/>
    <cellStyle name="Vejica 2 7 4 2 4 4 3" xfId="14422"/>
    <cellStyle name="Vejica 2 7 4 2 4 5" xfId="6913"/>
    <cellStyle name="Vejica 2 7 4 2 4 5 2" xfId="11194"/>
    <cellStyle name="Vejica 2 7 4 2 4 5 2 2" xfId="17680"/>
    <cellStyle name="Vejica 2 7 4 2 4 5 3" xfId="15027"/>
    <cellStyle name="Vejica 2 7 4 2 4 6" xfId="7284"/>
    <cellStyle name="Vejica 2 7 4 2 4 6 2" xfId="11558"/>
    <cellStyle name="Vejica 2 7 4 2 4 6 2 2" xfId="18037"/>
    <cellStyle name="Vejica 2 7 4 2 4 6 3" xfId="15381"/>
    <cellStyle name="Vejica 2 7 4 2 4 7" xfId="8331"/>
    <cellStyle name="Vejica 2 7 4 2 4 7 2" xfId="15872"/>
    <cellStyle name="Vejica 2 7 4 2 4 8" xfId="12933"/>
    <cellStyle name="Vejica 2 7 4 2 4 8 2" xfId="18871"/>
    <cellStyle name="Vejica 2 7 4 2 4 9" xfId="13711"/>
    <cellStyle name="Vejica 2 7 4 2 5" xfId="4258"/>
    <cellStyle name="Vejica 2 7 4 2 5 2" xfId="4259"/>
    <cellStyle name="Vejica 2 7 4 2 6" xfId="4260"/>
    <cellStyle name="Vejica 2 7 4 2 7" xfId="4255"/>
    <cellStyle name="Vejica 2 7 4 2 8" xfId="5767"/>
    <cellStyle name="Vejica 2 7 4 2 8 2" xfId="6503"/>
    <cellStyle name="Vejica 2 7 4 2 8 2 2" xfId="10790"/>
    <cellStyle name="Vejica 2 7 4 2 8 2 2 2" xfId="17278"/>
    <cellStyle name="Vejica 2 7 4 2 8 2 3" xfId="14625"/>
    <cellStyle name="Vejica 2 7 4 2 8 3" xfId="10065"/>
    <cellStyle name="Vejica 2 7 4 2 8 3 2" xfId="16562"/>
    <cellStyle name="Vejica 2 7 4 2 8 4" xfId="13913"/>
    <cellStyle name="Vejica 2 7 4 2 9" xfId="6203"/>
    <cellStyle name="Vejica 2 7 4 2 9 2" xfId="10490"/>
    <cellStyle name="Vejica 2 7 4 2 9 2 2" xfId="16978"/>
    <cellStyle name="Vejica 2 7 4 2 9 3" xfId="14325"/>
    <cellStyle name="Vejica 2 7 4 3" xfId="2047"/>
    <cellStyle name="Vejica 2 7 4 4" xfId="2048"/>
    <cellStyle name="Vejica 2 7 4 4 2" xfId="4261"/>
    <cellStyle name="Vejica 2 7 4 5" xfId="2049"/>
    <cellStyle name="Vejica 2 7 4 5 2" xfId="4262"/>
    <cellStyle name="Vejica 2 7 4 5 2 2" xfId="6084"/>
    <cellStyle name="Vejica 2 7 4 5 2 2 2" xfId="6705"/>
    <cellStyle name="Vejica 2 7 4 5 2 2 2 2" xfId="10992"/>
    <cellStyle name="Vejica 2 7 4 5 2 2 2 2 2" xfId="17480"/>
    <cellStyle name="Vejica 2 7 4 5 2 2 2 3" xfId="14827"/>
    <cellStyle name="Vejica 2 7 4 5 2 2 3" xfId="10384"/>
    <cellStyle name="Vejica 2 7 4 5 2 2 3 2" xfId="16874"/>
    <cellStyle name="Vejica 2 7 4 5 2 2 4" xfId="14222"/>
    <cellStyle name="Vejica 2 7 4 5 2 3" xfId="5978"/>
    <cellStyle name="Vejica 2 7 4 5 2 3 2" xfId="10278"/>
    <cellStyle name="Vejica 2 7 4 5 2 3 2 2" xfId="16768"/>
    <cellStyle name="Vejica 2 7 4 5 2 3 3" xfId="14116"/>
    <cellStyle name="Vejica 2 7 4 5 2 4" xfId="6401"/>
    <cellStyle name="Vejica 2 7 4 5 2 4 2" xfId="10688"/>
    <cellStyle name="Vejica 2 7 4 5 2 4 2 2" xfId="17176"/>
    <cellStyle name="Vejica 2 7 4 5 2 4 3" xfId="14523"/>
    <cellStyle name="Vejica 2 7 4 5 2 5" xfId="7015"/>
    <cellStyle name="Vejica 2 7 4 5 2 5 2" xfId="11296"/>
    <cellStyle name="Vejica 2 7 4 5 2 5 2 2" xfId="17782"/>
    <cellStyle name="Vejica 2 7 4 5 2 5 3" xfId="15129"/>
    <cellStyle name="Vejica 2 7 4 5 2 6" xfId="7385"/>
    <cellStyle name="Vejica 2 7 4 5 2 6 2" xfId="11659"/>
    <cellStyle name="Vejica 2 7 4 5 2 6 2 2" xfId="18138"/>
    <cellStyle name="Vejica 2 7 4 5 2 6 3" xfId="15482"/>
    <cellStyle name="Vejica 2 7 4 5 2 7" xfId="9194"/>
    <cellStyle name="Vejica 2 7 4 5 2 7 2" xfId="16221"/>
    <cellStyle name="Vejica 2 7 4 5 2 8" xfId="13812"/>
    <cellStyle name="Vejica 2 7 4 5 3" xfId="5867"/>
    <cellStyle name="Vejica 2 7 4 5 3 2" xfId="6601"/>
    <cellStyle name="Vejica 2 7 4 5 3 2 2" xfId="10888"/>
    <cellStyle name="Vejica 2 7 4 5 3 2 2 2" xfId="17376"/>
    <cellStyle name="Vejica 2 7 4 5 3 2 3" xfId="14723"/>
    <cellStyle name="Vejica 2 7 4 5 3 3" xfId="10165"/>
    <cellStyle name="Vejica 2 7 4 5 3 3 2" xfId="16661"/>
    <cellStyle name="Vejica 2 7 4 5 3 4" xfId="14012"/>
    <cellStyle name="Vejica 2 7 4 5 4" xfId="6301"/>
    <cellStyle name="Vejica 2 7 4 5 4 2" xfId="10588"/>
    <cellStyle name="Vejica 2 7 4 5 4 2 2" xfId="17076"/>
    <cellStyle name="Vejica 2 7 4 5 4 3" xfId="14423"/>
    <cellStyle name="Vejica 2 7 4 5 5" xfId="6914"/>
    <cellStyle name="Vejica 2 7 4 5 5 2" xfId="11195"/>
    <cellStyle name="Vejica 2 7 4 5 5 2 2" xfId="17681"/>
    <cellStyle name="Vejica 2 7 4 5 5 3" xfId="15028"/>
    <cellStyle name="Vejica 2 7 4 5 6" xfId="7285"/>
    <cellStyle name="Vejica 2 7 4 5 6 2" xfId="11559"/>
    <cellStyle name="Vejica 2 7 4 5 6 2 2" xfId="18038"/>
    <cellStyle name="Vejica 2 7 4 5 6 3" xfId="15382"/>
    <cellStyle name="Vejica 2 7 4 5 7" xfId="8334"/>
    <cellStyle name="Vejica 2 7 4 5 7 2" xfId="15875"/>
    <cellStyle name="Vejica 2 7 4 5 8" xfId="12934"/>
    <cellStyle name="Vejica 2 7 4 5 8 2" xfId="18872"/>
    <cellStyle name="Vejica 2 7 4 5 9" xfId="13712"/>
    <cellStyle name="Vejica 2 7 4 6" xfId="4263"/>
    <cellStyle name="Vejica 2 7 4 6 2" xfId="4264"/>
    <cellStyle name="Vejica 2 7 4 7" xfId="4265"/>
    <cellStyle name="Vejica 2 7 4 8" xfId="4254"/>
    <cellStyle name="Vejica 2 7 4 9" xfId="5766"/>
    <cellStyle name="Vejica 2 7 4 9 2" xfId="6502"/>
    <cellStyle name="Vejica 2 7 4 9 2 2" xfId="10789"/>
    <cellStyle name="Vejica 2 7 4 9 2 2 2" xfId="17277"/>
    <cellStyle name="Vejica 2 7 4 9 2 3" xfId="14624"/>
    <cellStyle name="Vejica 2 7 4 9 3" xfId="10064"/>
    <cellStyle name="Vejica 2 7 4 9 3 2" xfId="16561"/>
    <cellStyle name="Vejica 2 7 4 9 4" xfId="13912"/>
    <cellStyle name="Vejica 2 7 5" xfId="664"/>
    <cellStyle name="Vejica 2 7 5 10" xfId="6817"/>
    <cellStyle name="Vejica 2 7 5 10 2" xfId="11098"/>
    <cellStyle name="Vejica 2 7 5 10 2 2" xfId="17584"/>
    <cellStyle name="Vejica 2 7 5 10 3" xfId="14931"/>
    <cellStyle name="Vejica 2 7 5 11" xfId="7188"/>
    <cellStyle name="Vejica 2 7 5 11 2" xfId="11462"/>
    <cellStyle name="Vejica 2 7 5 11 2 2" xfId="17941"/>
    <cellStyle name="Vejica 2 7 5 11 3" xfId="15285"/>
    <cellStyle name="Vejica 2 7 5 12" xfId="7882"/>
    <cellStyle name="Vejica 2 7 5 12 2" xfId="15652"/>
    <cellStyle name="Vejica 2 7 5 13" xfId="12690"/>
    <cellStyle name="Vejica 2 7 5 13 2" xfId="18629"/>
    <cellStyle name="Vejica 2 7 5 14" xfId="13608"/>
    <cellStyle name="Vejica 2 7 5 2" xfId="2050"/>
    <cellStyle name="Vejica 2 7 5 3" xfId="2051"/>
    <cellStyle name="Vejica 2 7 5 3 2" xfId="4267"/>
    <cellStyle name="Vejica 2 7 5 4" xfId="2052"/>
    <cellStyle name="Vejica 2 7 5 4 2" xfId="4268"/>
    <cellStyle name="Vejica 2 7 5 4 2 2" xfId="6085"/>
    <cellStyle name="Vejica 2 7 5 4 2 2 2" xfId="6706"/>
    <cellStyle name="Vejica 2 7 5 4 2 2 2 2" xfId="10993"/>
    <cellStyle name="Vejica 2 7 5 4 2 2 2 2 2" xfId="17481"/>
    <cellStyle name="Vejica 2 7 5 4 2 2 2 3" xfId="14828"/>
    <cellStyle name="Vejica 2 7 5 4 2 2 3" xfId="10385"/>
    <cellStyle name="Vejica 2 7 5 4 2 2 3 2" xfId="16875"/>
    <cellStyle name="Vejica 2 7 5 4 2 2 4" xfId="14223"/>
    <cellStyle name="Vejica 2 7 5 4 2 3" xfId="5979"/>
    <cellStyle name="Vejica 2 7 5 4 2 3 2" xfId="10279"/>
    <cellStyle name="Vejica 2 7 5 4 2 3 2 2" xfId="16769"/>
    <cellStyle name="Vejica 2 7 5 4 2 3 3" xfId="14117"/>
    <cellStyle name="Vejica 2 7 5 4 2 4" xfId="6402"/>
    <cellStyle name="Vejica 2 7 5 4 2 4 2" xfId="10689"/>
    <cellStyle name="Vejica 2 7 5 4 2 4 2 2" xfId="17177"/>
    <cellStyle name="Vejica 2 7 5 4 2 4 3" xfId="14524"/>
    <cellStyle name="Vejica 2 7 5 4 2 5" xfId="7016"/>
    <cellStyle name="Vejica 2 7 5 4 2 5 2" xfId="11297"/>
    <cellStyle name="Vejica 2 7 5 4 2 5 2 2" xfId="17783"/>
    <cellStyle name="Vejica 2 7 5 4 2 5 3" xfId="15130"/>
    <cellStyle name="Vejica 2 7 5 4 2 6" xfId="7386"/>
    <cellStyle name="Vejica 2 7 5 4 2 6 2" xfId="11660"/>
    <cellStyle name="Vejica 2 7 5 4 2 6 2 2" xfId="18139"/>
    <cellStyle name="Vejica 2 7 5 4 2 6 3" xfId="15483"/>
    <cellStyle name="Vejica 2 7 5 4 2 7" xfId="9200"/>
    <cellStyle name="Vejica 2 7 5 4 2 7 2" xfId="16222"/>
    <cellStyle name="Vejica 2 7 5 4 2 8" xfId="13813"/>
    <cellStyle name="Vejica 2 7 5 4 3" xfId="5868"/>
    <cellStyle name="Vejica 2 7 5 4 3 2" xfId="6602"/>
    <cellStyle name="Vejica 2 7 5 4 3 2 2" xfId="10889"/>
    <cellStyle name="Vejica 2 7 5 4 3 2 2 2" xfId="17377"/>
    <cellStyle name="Vejica 2 7 5 4 3 2 3" xfId="14724"/>
    <cellStyle name="Vejica 2 7 5 4 3 3" xfId="10166"/>
    <cellStyle name="Vejica 2 7 5 4 3 3 2" xfId="16662"/>
    <cellStyle name="Vejica 2 7 5 4 3 4" xfId="14013"/>
    <cellStyle name="Vejica 2 7 5 4 4" xfId="6302"/>
    <cellStyle name="Vejica 2 7 5 4 4 2" xfId="10589"/>
    <cellStyle name="Vejica 2 7 5 4 4 2 2" xfId="17077"/>
    <cellStyle name="Vejica 2 7 5 4 4 3" xfId="14424"/>
    <cellStyle name="Vejica 2 7 5 4 5" xfId="6915"/>
    <cellStyle name="Vejica 2 7 5 4 5 2" xfId="11196"/>
    <cellStyle name="Vejica 2 7 5 4 5 2 2" xfId="17682"/>
    <cellStyle name="Vejica 2 7 5 4 5 3" xfId="15029"/>
    <cellStyle name="Vejica 2 7 5 4 6" xfId="7286"/>
    <cellStyle name="Vejica 2 7 5 4 6 2" xfId="11560"/>
    <cellStyle name="Vejica 2 7 5 4 6 2 2" xfId="18039"/>
    <cellStyle name="Vejica 2 7 5 4 6 3" xfId="15383"/>
    <cellStyle name="Vejica 2 7 5 4 7" xfId="8337"/>
    <cellStyle name="Vejica 2 7 5 4 7 2" xfId="15876"/>
    <cellStyle name="Vejica 2 7 5 4 8" xfId="12935"/>
    <cellStyle name="Vejica 2 7 5 4 8 2" xfId="18873"/>
    <cellStyle name="Vejica 2 7 5 4 9" xfId="13713"/>
    <cellStyle name="Vejica 2 7 5 5" xfId="4269"/>
    <cellStyle name="Vejica 2 7 5 5 2" xfId="4270"/>
    <cellStyle name="Vejica 2 7 5 6" xfId="4271"/>
    <cellStyle name="Vejica 2 7 5 7" xfId="4266"/>
    <cellStyle name="Vejica 2 7 5 8" xfId="5768"/>
    <cellStyle name="Vejica 2 7 5 8 2" xfId="6504"/>
    <cellStyle name="Vejica 2 7 5 8 2 2" xfId="10791"/>
    <cellStyle name="Vejica 2 7 5 8 2 2 2" xfId="17279"/>
    <cellStyle name="Vejica 2 7 5 8 2 3" xfId="14626"/>
    <cellStyle name="Vejica 2 7 5 8 3" xfId="10066"/>
    <cellStyle name="Vejica 2 7 5 8 3 2" xfId="16563"/>
    <cellStyle name="Vejica 2 7 5 8 4" xfId="13914"/>
    <cellStyle name="Vejica 2 7 5 9" xfId="6204"/>
    <cellStyle name="Vejica 2 7 5 9 2" xfId="10491"/>
    <cellStyle name="Vejica 2 7 5 9 2 2" xfId="16979"/>
    <cellStyle name="Vejica 2 7 5 9 3" xfId="14326"/>
    <cellStyle name="Vejica 2 7 6" xfId="784"/>
    <cellStyle name="Vejica 2 7 6 2" xfId="4272"/>
    <cellStyle name="Vejica 2 7 7" xfId="2053"/>
    <cellStyle name="Vejica 2 7 7 2" xfId="4273"/>
    <cellStyle name="Vejica 2 7 8" xfId="2054"/>
    <cellStyle name="Vejica 2 7 8 2" xfId="4274"/>
    <cellStyle name="Vejica 2 7 8 2 2" xfId="6086"/>
    <cellStyle name="Vejica 2 7 8 2 2 2" xfId="6707"/>
    <cellStyle name="Vejica 2 7 8 2 2 2 2" xfId="10994"/>
    <cellStyle name="Vejica 2 7 8 2 2 2 2 2" xfId="17482"/>
    <cellStyle name="Vejica 2 7 8 2 2 2 3" xfId="14829"/>
    <cellStyle name="Vejica 2 7 8 2 2 3" xfId="10386"/>
    <cellStyle name="Vejica 2 7 8 2 2 3 2" xfId="16876"/>
    <cellStyle name="Vejica 2 7 8 2 2 4" xfId="14224"/>
    <cellStyle name="Vejica 2 7 8 2 3" xfId="5980"/>
    <cellStyle name="Vejica 2 7 8 2 3 2" xfId="10280"/>
    <cellStyle name="Vejica 2 7 8 2 3 2 2" xfId="16770"/>
    <cellStyle name="Vejica 2 7 8 2 3 3" xfId="14118"/>
    <cellStyle name="Vejica 2 7 8 2 4" xfId="6403"/>
    <cellStyle name="Vejica 2 7 8 2 4 2" xfId="10690"/>
    <cellStyle name="Vejica 2 7 8 2 4 2 2" xfId="17178"/>
    <cellStyle name="Vejica 2 7 8 2 4 3" xfId="14525"/>
    <cellStyle name="Vejica 2 7 8 2 5" xfId="7017"/>
    <cellStyle name="Vejica 2 7 8 2 5 2" xfId="11298"/>
    <cellStyle name="Vejica 2 7 8 2 5 2 2" xfId="17784"/>
    <cellStyle name="Vejica 2 7 8 2 5 3" xfId="15131"/>
    <cellStyle name="Vejica 2 7 8 2 6" xfId="7387"/>
    <cellStyle name="Vejica 2 7 8 2 6 2" xfId="11661"/>
    <cellStyle name="Vejica 2 7 8 2 6 2 2" xfId="18140"/>
    <cellStyle name="Vejica 2 7 8 2 6 3" xfId="15484"/>
    <cellStyle name="Vejica 2 7 8 2 7" xfId="9206"/>
    <cellStyle name="Vejica 2 7 8 2 7 2" xfId="16223"/>
    <cellStyle name="Vejica 2 7 8 2 8" xfId="13814"/>
    <cellStyle name="Vejica 2 7 8 3" xfId="5869"/>
    <cellStyle name="Vejica 2 7 8 3 2" xfId="6603"/>
    <cellStyle name="Vejica 2 7 8 3 2 2" xfId="10890"/>
    <cellStyle name="Vejica 2 7 8 3 2 2 2" xfId="17378"/>
    <cellStyle name="Vejica 2 7 8 3 2 3" xfId="14725"/>
    <cellStyle name="Vejica 2 7 8 3 3" xfId="10167"/>
    <cellStyle name="Vejica 2 7 8 3 3 2" xfId="16663"/>
    <cellStyle name="Vejica 2 7 8 3 4" xfId="14014"/>
    <cellStyle name="Vejica 2 7 8 4" xfId="6303"/>
    <cellStyle name="Vejica 2 7 8 4 2" xfId="10590"/>
    <cellStyle name="Vejica 2 7 8 4 2 2" xfId="17078"/>
    <cellStyle name="Vejica 2 7 8 4 3" xfId="14425"/>
    <cellStyle name="Vejica 2 7 8 5" xfId="6916"/>
    <cellStyle name="Vejica 2 7 8 5 2" xfId="11197"/>
    <cellStyle name="Vejica 2 7 8 5 2 2" xfId="17683"/>
    <cellStyle name="Vejica 2 7 8 5 3" xfId="15030"/>
    <cellStyle name="Vejica 2 7 8 6" xfId="7287"/>
    <cellStyle name="Vejica 2 7 8 6 2" xfId="11561"/>
    <cellStyle name="Vejica 2 7 8 6 2 2" xfId="18040"/>
    <cellStyle name="Vejica 2 7 8 6 3" xfId="15384"/>
    <cellStyle name="Vejica 2 7 8 7" xfId="8339"/>
    <cellStyle name="Vejica 2 7 8 7 2" xfId="15877"/>
    <cellStyle name="Vejica 2 7 8 8" xfId="12936"/>
    <cellStyle name="Vejica 2 7 8 8 2" xfId="18874"/>
    <cellStyle name="Vejica 2 7 8 9" xfId="13714"/>
    <cellStyle name="Vejica 2 7 9" xfId="4275"/>
    <cellStyle name="Vejica 2 7 9 2" xfId="4276"/>
    <cellStyle name="Vejica 2 8" xfId="665"/>
    <cellStyle name="Vejica 2 8 10" xfId="4278"/>
    <cellStyle name="Vejica 2 8 10 2" xfId="4279"/>
    <cellStyle name="Vejica 2 8 11" xfId="4280"/>
    <cellStyle name="Vejica 2 8 12" xfId="4277"/>
    <cellStyle name="Vejica 2 8 2" xfId="666"/>
    <cellStyle name="Vejica 2 8 2 2" xfId="667"/>
    <cellStyle name="Vejica 2 8 2 2 2" xfId="668"/>
    <cellStyle name="Vejica 2 8 2 2 2 2" xfId="2055"/>
    <cellStyle name="Vejica 2 8 2 2 2 3" xfId="2056"/>
    <cellStyle name="Vejica 2 8 2 2 2 3 2" xfId="4284"/>
    <cellStyle name="Vejica 2 8 2 2 2 4" xfId="2057"/>
    <cellStyle name="Vejica 2 8 2 2 2 4 2" xfId="4285"/>
    <cellStyle name="Vejica 2 8 2 2 2 5" xfId="4286"/>
    <cellStyle name="Vejica 2 8 2 2 2 5 2" xfId="4287"/>
    <cellStyle name="Vejica 2 8 2 2 2 6" xfId="4288"/>
    <cellStyle name="Vejica 2 8 2 2 2 7" xfId="4283"/>
    <cellStyle name="Vejica 2 8 2 2 3" xfId="2058"/>
    <cellStyle name="Vejica 2 8 2 2 4" xfId="2059"/>
    <cellStyle name="Vejica 2 8 2 2 4 2" xfId="4289"/>
    <cellStyle name="Vejica 2 8 2 2 5" xfId="2060"/>
    <cellStyle name="Vejica 2 8 2 2 5 2" xfId="4290"/>
    <cellStyle name="Vejica 2 8 2 2 6" xfId="4291"/>
    <cellStyle name="Vejica 2 8 2 2 6 2" xfId="4292"/>
    <cellStyle name="Vejica 2 8 2 2 7" xfId="4293"/>
    <cellStyle name="Vejica 2 8 2 2 8" xfId="4282"/>
    <cellStyle name="Vejica 2 8 2 3" xfId="669"/>
    <cellStyle name="Vejica 2 8 2 3 2" xfId="2061"/>
    <cellStyle name="Vejica 2 8 2 3 3" xfId="2062"/>
    <cellStyle name="Vejica 2 8 2 3 3 2" xfId="4295"/>
    <cellStyle name="Vejica 2 8 2 3 4" xfId="2063"/>
    <cellStyle name="Vejica 2 8 2 3 4 2" xfId="4296"/>
    <cellStyle name="Vejica 2 8 2 3 5" xfId="4297"/>
    <cellStyle name="Vejica 2 8 2 3 5 2" xfId="4298"/>
    <cellStyle name="Vejica 2 8 2 3 6" xfId="4299"/>
    <cellStyle name="Vejica 2 8 2 3 7" xfId="4294"/>
    <cellStyle name="Vejica 2 8 2 4" xfId="2064"/>
    <cellStyle name="Vejica 2 8 2 5" xfId="2065"/>
    <cellStyle name="Vejica 2 8 2 5 2" xfId="4300"/>
    <cellStyle name="Vejica 2 8 2 6" xfId="2066"/>
    <cellStyle name="Vejica 2 8 2 6 2" xfId="4301"/>
    <cellStyle name="Vejica 2 8 2 7" xfId="4302"/>
    <cellStyle name="Vejica 2 8 2 7 2" xfId="4303"/>
    <cellStyle name="Vejica 2 8 2 8" xfId="4304"/>
    <cellStyle name="Vejica 2 8 2 9" xfId="4281"/>
    <cellStyle name="Vejica 2 8 3" xfId="670"/>
    <cellStyle name="Vejica 2 8 3 2" xfId="671"/>
    <cellStyle name="Vejica 2 8 3 2 2" xfId="672"/>
    <cellStyle name="Vejica 2 8 3 2 2 2" xfId="2067"/>
    <cellStyle name="Vejica 2 8 3 2 2 3" xfId="2068"/>
    <cellStyle name="Vejica 2 8 3 2 2 3 2" xfId="4308"/>
    <cellStyle name="Vejica 2 8 3 2 2 4" xfId="2069"/>
    <cellStyle name="Vejica 2 8 3 2 2 4 2" xfId="4309"/>
    <cellStyle name="Vejica 2 8 3 2 2 5" xfId="4310"/>
    <cellStyle name="Vejica 2 8 3 2 2 5 2" xfId="4311"/>
    <cellStyle name="Vejica 2 8 3 2 2 6" xfId="4312"/>
    <cellStyle name="Vejica 2 8 3 2 2 7" xfId="4307"/>
    <cellStyle name="Vejica 2 8 3 2 3" xfId="2070"/>
    <cellStyle name="Vejica 2 8 3 2 4" xfId="2071"/>
    <cellStyle name="Vejica 2 8 3 2 4 2" xfId="4313"/>
    <cellStyle name="Vejica 2 8 3 2 5" xfId="2072"/>
    <cellStyle name="Vejica 2 8 3 2 5 2" xfId="4314"/>
    <cellStyle name="Vejica 2 8 3 2 6" xfId="4315"/>
    <cellStyle name="Vejica 2 8 3 2 6 2" xfId="4316"/>
    <cellStyle name="Vejica 2 8 3 2 7" xfId="4317"/>
    <cellStyle name="Vejica 2 8 3 2 8" xfId="4306"/>
    <cellStyle name="Vejica 2 8 3 3" xfId="673"/>
    <cellStyle name="Vejica 2 8 3 3 2" xfId="2073"/>
    <cellStyle name="Vejica 2 8 3 3 3" xfId="2074"/>
    <cellStyle name="Vejica 2 8 3 3 3 2" xfId="4319"/>
    <cellStyle name="Vejica 2 8 3 3 4" xfId="2075"/>
    <cellStyle name="Vejica 2 8 3 3 4 2" xfId="4320"/>
    <cellStyle name="Vejica 2 8 3 3 5" xfId="4321"/>
    <cellStyle name="Vejica 2 8 3 3 5 2" xfId="4322"/>
    <cellStyle name="Vejica 2 8 3 3 6" xfId="4323"/>
    <cellStyle name="Vejica 2 8 3 3 7" xfId="4318"/>
    <cellStyle name="Vejica 2 8 3 4" xfId="2076"/>
    <cellStyle name="Vejica 2 8 3 5" xfId="2077"/>
    <cellStyle name="Vejica 2 8 3 5 2" xfId="4324"/>
    <cellStyle name="Vejica 2 8 3 6" xfId="2078"/>
    <cellStyle name="Vejica 2 8 3 6 2" xfId="4325"/>
    <cellStyle name="Vejica 2 8 3 7" xfId="4326"/>
    <cellStyle name="Vejica 2 8 3 7 2" xfId="4327"/>
    <cellStyle name="Vejica 2 8 3 8" xfId="4328"/>
    <cellStyle name="Vejica 2 8 3 9" xfId="4305"/>
    <cellStyle name="Vejica 2 8 4" xfId="674"/>
    <cellStyle name="Vejica 2 8 4 2" xfId="675"/>
    <cellStyle name="Vejica 2 8 4 2 2" xfId="2079"/>
    <cellStyle name="Vejica 2 8 4 2 3" xfId="2080"/>
    <cellStyle name="Vejica 2 8 4 2 3 2" xfId="4331"/>
    <cellStyle name="Vejica 2 8 4 2 4" xfId="2081"/>
    <cellStyle name="Vejica 2 8 4 2 4 2" xfId="4332"/>
    <cellStyle name="Vejica 2 8 4 2 5" xfId="4333"/>
    <cellStyle name="Vejica 2 8 4 2 5 2" xfId="4334"/>
    <cellStyle name="Vejica 2 8 4 2 6" xfId="4335"/>
    <cellStyle name="Vejica 2 8 4 2 7" xfId="4330"/>
    <cellStyle name="Vejica 2 8 4 3" xfId="2082"/>
    <cellStyle name="Vejica 2 8 4 4" xfId="2083"/>
    <cellStyle name="Vejica 2 8 4 4 2" xfId="4336"/>
    <cellStyle name="Vejica 2 8 4 5" xfId="2084"/>
    <cellStyle name="Vejica 2 8 4 5 2" xfId="4337"/>
    <cellStyle name="Vejica 2 8 4 6" xfId="4338"/>
    <cellStyle name="Vejica 2 8 4 6 2" xfId="4339"/>
    <cellStyle name="Vejica 2 8 4 7" xfId="4340"/>
    <cellStyle name="Vejica 2 8 4 8" xfId="4329"/>
    <cellStyle name="Vejica 2 8 5" xfId="676"/>
    <cellStyle name="Vejica 2 8 5 10" xfId="5769"/>
    <cellStyle name="Vejica 2 8 5 10 2" xfId="6505"/>
    <cellStyle name="Vejica 2 8 5 10 2 2" xfId="10792"/>
    <cellStyle name="Vejica 2 8 5 10 2 2 2" xfId="17280"/>
    <cellStyle name="Vejica 2 8 5 10 2 3" xfId="14627"/>
    <cellStyle name="Vejica 2 8 5 10 3" xfId="10067"/>
    <cellStyle name="Vejica 2 8 5 10 3 2" xfId="16564"/>
    <cellStyle name="Vejica 2 8 5 10 4" xfId="13915"/>
    <cellStyle name="Vejica 2 8 5 11" xfId="6205"/>
    <cellStyle name="Vejica 2 8 5 11 2" xfId="10492"/>
    <cellStyle name="Vejica 2 8 5 11 2 2" xfId="16980"/>
    <cellStyle name="Vejica 2 8 5 11 3" xfId="14327"/>
    <cellStyle name="Vejica 2 8 5 12" xfId="6818"/>
    <cellStyle name="Vejica 2 8 5 12 2" xfId="11099"/>
    <cellStyle name="Vejica 2 8 5 12 2 2" xfId="17585"/>
    <cellStyle name="Vejica 2 8 5 12 3" xfId="14932"/>
    <cellStyle name="Vejica 2 8 5 13" xfId="7097"/>
    <cellStyle name="Vejica 2 8 5 13 2" xfId="11371"/>
    <cellStyle name="Vejica 2 8 5 13 2 2" xfId="17850"/>
    <cellStyle name="Vejica 2 8 5 13 3" xfId="15194"/>
    <cellStyle name="Vejica 2 8 5 14" xfId="7189"/>
    <cellStyle name="Vejica 2 8 5 14 2" xfId="11463"/>
    <cellStyle name="Vejica 2 8 5 14 2 2" xfId="17942"/>
    <cellStyle name="Vejica 2 8 5 14 3" xfId="15286"/>
    <cellStyle name="Vejica 2 8 5 15" xfId="7894"/>
    <cellStyle name="Vejica 2 8 5 15 2" xfId="15655"/>
    <cellStyle name="Vejica 2 8 5 16" xfId="12692"/>
    <cellStyle name="Vejica 2 8 5 16 2" xfId="18631"/>
    <cellStyle name="Vejica 2 8 5 17" xfId="13609"/>
    <cellStyle name="Vejica 2 8 5 2" xfId="677"/>
    <cellStyle name="Vejica 2 8 5 2 10" xfId="6819"/>
    <cellStyle name="Vejica 2 8 5 2 10 2" xfId="11100"/>
    <cellStyle name="Vejica 2 8 5 2 10 2 2" xfId="17586"/>
    <cellStyle name="Vejica 2 8 5 2 10 3" xfId="14933"/>
    <cellStyle name="Vejica 2 8 5 2 11" xfId="7190"/>
    <cellStyle name="Vejica 2 8 5 2 11 2" xfId="11464"/>
    <cellStyle name="Vejica 2 8 5 2 11 2 2" xfId="17943"/>
    <cellStyle name="Vejica 2 8 5 2 11 3" xfId="15287"/>
    <cellStyle name="Vejica 2 8 5 2 12" xfId="7895"/>
    <cellStyle name="Vejica 2 8 5 2 12 2" xfId="15656"/>
    <cellStyle name="Vejica 2 8 5 2 13" xfId="12693"/>
    <cellStyle name="Vejica 2 8 5 2 13 2" xfId="18632"/>
    <cellStyle name="Vejica 2 8 5 2 14" xfId="13610"/>
    <cellStyle name="Vejica 2 8 5 2 2" xfId="2085"/>
    <cellStyle name="Vejica 2 8 5 2 3" xfId="2086"/>
    <cellStyle name="Vejica 2 8 5 2 3 2" xfId="4343"/>
    <cellStyle name="Vejica 2 8 5 2 4" xfId="2087"/>
    <cellStyle name="Vejica 2 8 5 2 4 2" xfId="4344"/>
    <cellStyle name="Vejica 2 8 5 2 4 2 2" xfId="6087"/>
    <cellStyle name="Vejica 2 8 5 2 4 2 2 2" xfId="6708"/>
    <cellStyle name="Vejica 2 8 5 2 4 2 2 2 2" xfId="10995"/>
    <cellStyle name="Vejica 2 8 5 2 4 2 2 2 2 2" xfId="17483"/>
    <cellStyle name="Vejica 2 8 5 2 4 2 2 2 3" xfId="14830"/>
    <cellStyle name="Vejica 2 8 5 2 4 2 2 3" xfId="10387"/>
    <cellStyle name="Vejica 2 8 5 2 4 2 2 3 2" xfId="16877"/>
    <cellStyle name="Vejica 2 8 5 2 4 2 2 4" xfId="14225"/>
    <cellStyle name="Vejica 2 8 5 2 4 2 3" xfId="5981"/>
    <cellStyle name="Vejica 2 8 5 2 4 2 3 2" xfId="10281"/>
    <cellStyle name="Vejica 2 8 5 2 4 2 3 2 2" xfId="16771"/>
    <cellStyle name="Vejica 2 8 5 2 4 2 3 3" xfId="14119"/>
    <cellStyle name="Vejica 2 8 5 2 4 2 4" xfId="6404"/>
    <cellStyle name="Vejica 2 8 5 2 4 2 4 2" xfId="10691"/>
    <cellStyle name="Vejica 2 8 5 2 4 2 4 2 2" xfId="17179"/>
    <cellStyle name="Vejica 2 8 5 2 4 2 4 3" xfId="14526"/>
    <cellStyle name="Vejica 2 8 5 2 4 2 5" xfId="7018"/>
    <cellStyle name="Vejica 2 8 5 2 4 2 5 2" xfId="11299"/>
    <cellStyle name="Vejica 2 8 5 2 4 2 5 2 2" xfId="17785"/>
    <cellStyle name="Vejica 2 8 5 2 4 2 5 3" xfId="15132"/>
    <cellStyle name="Vejica 2 8 5 2 4 2 6" xfId="7388"/>
    <cellStyle name="Vejica 2 8 5 2 4 2 6 2" xfId="11662"/>
    <cellStyle name="Vejica 2 8 5 2 4 2 6 2 2" xfId="18141"/>
    <cellStyle name="Vejica 2 8 5 2 4 2 6 3" xfId="15485"/>
    <cellStyle name="Vejica 2 8 5 2 4 2 7" xfId="9276"/>
    <cellStyle name="Vejica 2 8 5 2 4 2 7 2" xfId="16235"/>
    <cellStyle name="Vejica 2 8 5 2 4 2 8" xfId="13815"/>
    <cellStyle name="Vejica 2 8 5 2 4 3" xfId="5870"/>
    <cellStyle name="Vejica 2 8 5 2 4 3 2" xfId="6604"/>
    <cellStyle name="Vejica 2 8 5 2 4 3 2 2" xfId="10891"/>
    <cellStyle name="Vejica 2 8 5 2 4 3 2 2 2" xfId="17379"/>
    <cellStyle name="Vejica 2 8 5 2 4 3 2 3" xfId="14726"/>
    <cellStyle name="Vejica 2 8 5 2 4 3 3" xfId="10168"/>
    <cellStyle name="Vejica 2 8 5 2 4 3 3 2" xfId="16664"/>
    <cellStyle name="Vejica 2 8 5 2 4 3 4" xfId="14015"/>
    <cellStyle name="Vejica 2 8 5 2 4 4" xfId="6304"/>
    <cellStyle name="Vejica 2 8 5 2 4 4 2" xfId="10591"/>
    <cellStyle name="Vejica 2 8 5 2 4 4 2 2" xfId="17079"/>
    <cellStyle name="Vejica 2 8 5 2 4 4 3" xfId="14426"/>
    <cellStyle name="Vejica 2 8 5 2 4 5" xfId="6917"/>
    <cellStyle name="Vejica 2 8 5 2 4 5 2" xfId="11198"/>
    <cellStyle name="Vejica 2 8 5 2 4 5 2 2" xfId="17684"/>
    <cellStyle name="Vejica 2 8 5 2 4 5 3" xfId="15031"/>
    <cellStyle name="Vejica 2 8 5 2 4 6" xfId="7288"/>
    <cellStyle name="Vejica 2 8 5 2 4 6 2" xfId="11562"/>
    <cellStyle name="Vejica 2 8 5 2 4 6 2 2" xfId="18041"/>
    <cellStyle name="Vejica 2 8 5 2 4 6 3" xfId="15385"/>
    <cellStyle name="Vejica 2 8 5 2 4 7" xfId="8372"/>
    <cellStyle name="Vejica 2 8 5 2 4 7 2" xfId="15887"/>
    <cellStyle name="Vejica 2 8 5 2 4 8" xfId="12945"/>
    <cellStyle name="Vejica 2 8 5 2 4 8 2" xfId="18883"/>
    <cellStyle name="Vejica 2 8 5 2 4 9" xfId="13715"/>
    <cellStyle name="Vejica 2 8 5 2 5" xfId="4345"/>
    <cellStyle name="Vejica 2 8 5 2 5 2" xfId="4346"/>
    <cellStyle name="Vejica 2 8 5 2 6" xfId="4347"/>
    <cellStyle name="Vejica 2 8 5 2 7" xfId="4342"/>
    <cellStyle name="Vejica 2 8 5 2 8" xfId="5770"/>
    <cellStyle name="Vejica 2 8 5 2 8 2" xfId="6506"/>
    <cellStyle name="Vejica 2 8 5 2 8 2 2" xfId="10793"/>
    <cellStyle name="Vejica 2 8 5 2 8 2 2 2" xfId="17281"/>
    <cellStyle name="Vejica 2 8 5 2 8 2 3" xfId="14628"/>
    <cellStyle name="Vejica 2 8 5 2 8 3" xfId="10068"/>
    <cellStyle name="Vejica 2 8 5 2 8 3 2" xfId="16565"/>
    <cellStyle name="Vejica 2 8 5 2 8 4" xfId="13916"/>
    <cellStyle name="Vejica 2 8 5 2 9" xfId="6206"/>
    <cellStyle name="Vejica 2 8 5 2 9 2" xfId="10493"/>
    <cellStyle name="Vejica 2 8 5 2 9 2 2" xfId="16981"/>
    <cellStyle name="Vejica 2 8 5 2 9 3" xfId="14328"/>
    <cellStyle name="Vejica 2 8 5 3" xfId="2088"/>
    <cellStyle name="Vejica 2 8 5 4" xfId="2089"/>
    <cellStyle name="Vejica 2 8 5 4 2" xfId="4348"/>
    <cellStyle name="Vejica 2 8 5 5" xfId="2090"/>
    <cellStyle name="Vejica 2 8 5 5 2" xfId="4349"/>
    <cellStyle name="Vejica 2 8 5 5 2 2" xfId="6088"/>
    <cellStyle name="Vejica 2 8 5 5 2 2 2" xfId="6709"/>
    <cellStyle name="Vejica 2 8 5 5 2 2 2 2" xfId="10996"/>
    <cellStyle name="Vejica 2 8 5 5 2 2 2 2 2" xfId="17484"/>
    <cellStyle name="Vejica 2 8 5 5 2 2 2 3" xfId="14831"/>
    <cellStyle name="Vejica 2 8 5 5 2 2 3" xfId="10388"/>
    <cellStyle name="Vejica 2 8 5 5 2 2 3 2" xfId="16878"/>
    <cellStyle name="Vejica 2 8 5 5 2 2 4" xfId="14226"/>
    <cellStyle name="Vejica 2 8 5 5 2 3" xfId="5982"/>
    <cellStyle name="Vejica 2 8 5 5 2 3 2" xfId="10282"/>
    <cellStyle name="Vejica 2 8 5 5 2 3 2 2" xfId="16772"/>
    <cellStyle name="Vejica 2 8 5 5 2 3 3" xfId="14120"/>
    <cellStyle name="Vejica 2 8 5 5 2 4" xfId="6405"/>
    <cellStyle name="Vejica 2 8 5 5 2 4 2" xfId="10692"/>
    <cellStyle name="Vejica 2 8 5 5 2 4 2 2" xfId="17180"/>
    <cellStyle name="Vejica 2 8 5 5 2 4 3" xfId="14527"/>
    <cellStyle name="Vejica 2 8 5 5 2 5" xfId="7019"/>
    <cellStyle name="Vejica 2 8 5 5 2 5 2" xfId="11300"/>
    <cellStyle name="Vejica 2 8 5 5 2 5 2 2" xfId="17786"/>
    <cellStyle name="Vejica 2 8 5 5 2 5 3" xfId="15133"/>
    <cellStyle name="Vejica 2 8 5 5 2 6" xfId="7389"/>
    <cellStyle name="Vejica 2 8 5 5 2 6 2" xfId="11663"/>
    <cellStyle name="Vejica 2 8 5 5 2 6 2 2" xfId="18142"/>
    <cellStyle name="Vejica 2 8 5 5 2 6 3" xfId="15486"/>
    <cellStyle name="Vejica 2 8 5 5 2 7" xfId="9281"/>
    <cellStyle name="Vejica 2 8 5 5 2 7 2" xfId="16236"/>
    <cellStyle name="Vejica 2 8 5 5 2 8" xfId="13816"/>
    <cellStyle name="Vejica 2 8 5 5 3" xfId="5871"/>
    <cellStyle name="Vejica 2 8 5 5 3 2" xfId="6605"/>
    <cellStyle name="Vejica 2 8 5 5 3 2 2" xfId="10892"/>
    <cellStyle name="Vejica 2 8 5 5 3 2 2 2" xfId="17380"/>
    <cellStyle name="Vejica 2 8 5 5 3 2 3" xfId="14727"/>
    <cellStyle name="Vejica 2 8 5 5 3 3" xfId="10169"/>
    <cellStyle name="Vejica 2 8 5 5 3 3 2" xfId="16665"/>
    <cellStyle name="Vejica 2 8 5 5 3 4" xfId="14016"/>
    <cellStyle name="Vejica 2 8 5 5 4" xfId="6305"/>
    <cellStyle name="Vejica 2 8 5 5 4 2" xfId="10592"/>
    <cellStyle name="Vejica 2 8 5 5 4 2 2" xfId="17080"/>
    <cellStyle name="Vejica 2 8 5 5 4 3" xfId="14427"/>
    <cellStyle name="Vejica 2 8 5 5 5" xfId="6918"/>
    <cellStyle name="Vejica 2 8 5 5 5 2" xfId="11199"/>
    <cellStyle name="Vejica 2 8 5 5 5 2 2" xfId="17685"/>
    <cellStyle name="Vejica 2 8 5 5 5 3" xfId="15032"/>
    <cellStyle name="Vejica 2 8 5 5 6" xfId="7289"/>
    <cellStyle name="Vejica 2 8 5 5 6 2" xfId="11563"/>
    <cellStyle name="Vejica 2 8 5 5 6 2 2" xfId="18042"/>
    <cellStyle name="Vejica 2 8 5 5 6 3" xfId="15386"/>
    <cellStyle name="Vejica 2 8 5 5 7" xfId="8375"/>
    <cellStyle name="Vejica 2 8 5 5 7 2" xfId="15889"/>
    <cellStyle name="Vejica 2 8 5 5 8" xfId="12947"/>
    <cellStyle name="Vejica 2 8 5 5 8 2" xfId="18885"/>
    <cellStyle name="Vejica 2 8 5 5 9" xfId="13716"/>
    <cellStyle name="Vejica 2 8 5 6" xfId="4350"/>
    <cellStyle name="Vejica 2 8 5 6 2" xfId="4351"/>
    <cellStyle name="Vejica 2 8 5 7" xfId="4352"/>
    <cellStyle name="Vejica 2 8 5 8" xfId="4341"/>
    <cellStyle name="Vejica 2 8 5 9" xfId="5204"/>
    <cellStyle name="Vejica 2 8 6" xfId="678"/>
    <cellStyle name="Vejica 2 8 6 2" xfId="2091"/>
    <cellStyle name="Vejica 2 8 6 3" xfId="2092"/>
    <cellStyle name="Vejica 2 8 6 3 2" xfId="4354"/>
    <cellStyle name="Vejica 2 8 6 4" xfId="2093"/>
    <cellStyle name="Vejica 2 8 6 4 2" xfId="4355"/>
    <cellStyle name="Vejica 2 8 6 5" xfId="4356"/>
    <cellStyle name="Vejica 2 8 6 5 2" xfId="4357"/>
    <cellStyle name="Vejica 2 8 6 6" xfId="4358"/>
    <cellStyle name="Vejica 2 8 6 7" xfId="4353"/>
    <cellStyle name="Vejica 2 8 7" xfId="2094"/>
    <cellStyle name="Vejica 2 8 8" xfId="2095"/>
    <cellStyle name="Vejica 2 8 8 2" xfId="4359"/>
    <cellStyle name="Vejica 2 8 9" xfId="2096"/>
    <cellStyle name="Vejica 2 8 9 2" xfId="4360"/>
    <cellStyle name="Vejica 2 9" xfId="679"/>
    <cellStyle name="Vejica 2 9 10" xfId="4362"/>
    <cellStyle name="Vejica 2 9 11" xfId="4361"/>
    <cellStyle name="Vejica 2 9 12" xfId="7098"/>
    <cellStyle name="Vejica 2 9 12 2" xfId="11372"/>
    <cellStyle name="Vejica 2 9 12 2 2" xfId="17851"/>
    <cellStyle name="Vejica 2 9 12 3" xfId="15195"/>
    <cellStyle name="Vejica 2 9 2" xfId="680"/>
    <cellStyle name="Vejica 2 9 2 2" xfId="681"/>
    <cellStyle name="Vejica 2 9 2 2 2" xfId="2097"/>
    <cellStyle name="Vejica 2 9 2 2 3" xfId="2098"/>
    <cellStyle name="Vejica 2 9 2 2 3 2" xfId="4365"/>
    <cellStyle name="Vejica 2 9 2 2 4" xfId="2099"/>
    <cellStyle name="Vejica 2 9 2 2 4 2" xfId="4366"/>
    <cellStyle name="Vejica 2 9 2 2 5" xfId="4367"/>
    <cellStyle name="Vejica 2 9 2 2 5 2" xfId="4368"/>
    <cellStyle name="Vejica 2 9 2 2 6" xfId="4369"/>
    <cellStyle name="Vejica 2 9 2 2 7" xfId="4364"/>
    <cellStyle name="Vejica 2 9 2 3" xfId="2100"/>
    <cellStyle name="Vejica 2 9 2 4" xfId="2101"/>
    <cellStyle name="Vejica 2 9 2 4 2" xfId="4370"/>
    <cellStyle name="Vejica 2 9 2 5" xfId="2102"/>
    <cellStyle name="Vejica 2 9 2 5 2" xfId="4371"/>
    <cellStyle name="Vejica 2 9 2 6" xfId="4372"/>
    <cellStyle name="Vejica 2 9 2 6 2" xfId="4373"/>
    <cellStyle name="Vejica 2 9 2 7" xfId="4374"/>
    <cellStyle name="Vejica 2 9 2 8" xfId="4363"/>
    <cellStyle name="Vejica 2 9 2 9" xfId="5205"/>
    <cellStyle name="Vejica 2 9 2 9 2" xfId="6094"/>
    <cellStyle name="Vejica 2 9 2 9 2 2" xfId="6715"/>
    <cellStyle name="Vejica 2 9 2 9 2 2 2" xfId="11002"/>
    <cellStyle name="Vejica 2 9 2 9 2 2 2 2" xfId="17490"/>
    <cellStyle name="Vejica 2 9 2 9 2 2 3" xfId="14837"/>
    <cellStyle name="Vejica 2 9 2 9 2 3" xfId="10394"/>
    <cellStyle name="Vejica 2 9 2 9 2 3 2" xfId="16884"/>
    <cellStyle name="Vejica 2 9 2 9 2 4" xfId="14232"/>
    <cellStyle name="Vejica 2 9 2 9 3" xfId="5988"/>
    <cellStyle name="Vejica 2 9 2 9 3 2" xfId="10288"/>
    <cellStyle name="Vejica 2 9 2 9 3 2 2" xfId="16778"/>
    <cellStyle name="Vejica 2 9 2 9 3 3" xfId="14126"/>
    <cellStyle name="Vejica 2 9 2 9 4" xfId="6411"/>
    <cellStyle name="Vejica 2 9 2 9 4 2" xfId="10698"/>
    <cellStyle name="Vejica 2 9 2 9 4 2 2" xfId="17186"/>
    <cellStyle name="Vejica 2 9 2 9 4 3" xfId="14533"/>
    <cellStyle name="Vejica 2 9 2 9 5" xfId="7025"/>
    <cellStyle name="Vejica 2 9 2 9 5 2" xfId="11306"/>
    <cellStyle name="Vejica 2 9 2 9 5 2 2" xfId="17792"/>
    <cellStyle name="Vejica 2 9 2 9 5 3" xfId="15139"/>
    <cellStyle name="Vejica 2 9 2 9 6" xfId="7395"/>
    <cellStyle name="Vejica 2 9 2 9 6 2" xfId="11669"/>
    <cellStyle name="Vejica 2 9 2 9 6 2 2" xfId="18148"/>
    <cellStyle name="Vejica 2 9 2 9 6 3" xfId="15492"/>
    <cellStyle name="Vejica 2 9 2 9 7" xfId="9746"/>
    <cellStyle name="Vejica 2 9 2 9 7 2" xfId="16390"/>
    <cellStyle name="Vejica 2 9 2 9 8" xfId="13822"/>
    <cellStyle name="Vejica 2 9 3" xfId="682"/>
    <cellStyle name="Vejica 2 9 3 10" xfId="6207"/>
    <cellStyle name="Vejica 2 9 3 10 2" xfId="10494"/>
    <cellStyle name="Vejica 2 9 3 10 2 2" xfId="16982"/>
    <cellStyle name="Vejica 2 9 3 10 3" xfId="14329"/>
    <cellStyle name="Vejica 2 9 3 11" xfId="6820"/>
    <cellStyle name="Vejica 2 9 3 11 2" xfId="11101"/>
    <cellStyle name="Vejica 2 9 3 11 2 2" xfId="17587"/>
    <cellStyle name="Vejica 2 9 3 11 3" xfId="14934"/>
    <cellStyle name="Vejica 2 9 3 12" xfId="7099"/>
    <cellStyle name="Vejica 2 9 3 12 2" xfId="11373"/>
    <cellStyle name="Vejica 2 9 3 12 2 2" xfId="17852"/>
    <cellStyle name="Vejica 2 9 3 12 3" xfId="15196"/>
    <cellStyle name="Vejica 2 9 3 13" xfId="7191"/>
    <cellStyle name="Vejica 2 9 3 13 2" xfId="11465"/>
    <cellStyle name="Vejica 2 9 3 13 2 2" xfId="17944"/>
    <cellStyle name="Vejica 2 9 3 13 3" xfId="15288"/>
    <cellStyle name="Vejica 2 9 3 14" xfId="7900"/>
    <cellStyle name="Vejica 2 9 3 14 2" xfId="15658"/>
    <cellStyle name="Vejica 2 9 3 15" xfId="12694"/>
    <cellStyle name="Vejica 2 9 3 15 2" xfId="18633"/>
    <cellStyle name="Vejica 2 9 3 16" xfId="13611"/>
    <cellStyle name="Vejica 2 9 3 2" xfId="683"/>
    <cellStyle name="Vejica 2 9 3 2 10" xfId="6821"/>
    <cellStyle name="Vejica 2 9 3 2 10 2" xfId="11102"/>
    <cellStyle name="Vejica 2 9 3 2 10 2 2" xfId="17588"/>
    <cellStyle name="Vejica 2 9 3 2 10 3" xfId="14935"/>
    <cellStyle name="Vejica 2 9 3 2 11" xfId="7192"/>
    <cellStyle name="Vejica 2 9 3 2 11 2" xfId="11466"/>
    <cellStyle name="Vejica 2 9 3 2 11 2 2" xfId="17945"/>
    <cellStyle name="Vejica 2 9 3 2 11 3" xfId="15289"/>
    <cellStyle name="Vejica 2 9 3 2 12" xfId="7901"/>
    <cellStyle name="Vejica 2 9 3 2 12 2" xfId="15659"/>
    <cellStyle name="Vejica 2 9 3 2 13" xfId="12695"/>
    <cellStyle name="Vejica 2 9 3 2 13 2" xfId="18634"/>
    <cellStyle name="Vejica 2 9 3 2 14" xfId="13612"/>
    <cellStyle name="Vejica 2 9 3 2 2" xfId="2103"/>
    <cellStyle name="Vejica 2 9 3 2 3" xfId="2104"/>
    <cellStyle name="Vejica 2 9 3 2 3 2" xfId="4377"/>
    <cellStyle name="Vejica 2 9 3 2 4" xfId="2105"/>
    <cellStyle name="Vejica 2 9 3 2 4 2" xfId="4378"/>
    <cellStyle name="Vejica 2 9 3 2 4 2 2" xfId="6089"/>
    <cellStyle name="Vejica 2 9 3 2 4 2 2 2" xfId="6710"/>
    <cellStyle name="Vejica 2 9 3 2 4 2 2 2 2" xfId="10997"/>
    <cellStyle name="Vejica 2 9 3 2 4 2 2 2 2 2" xfId="17485"/>
    <cellStyle name="Vejica 2 9 3 2 4 2 2 2 3" xfId="14832"/>
    <cellStyle name="Vejica 2 9 3 2 4 2 2 3" xfId="10389"/>
    <cellStyle name="Vejica 2 9 3 2 4 2 2 3 2" xfId="16879"/>
    <cellStyle name="Vejica 2 9 3 2 4 2 2 4" xfId="14227"/>
    <cellStyle name="Vejica 2 9 3 2 4 2 3" xfId="5983"/>
    <cellStyle name="Vejica 2 9 3 2 4 2 3 2" xfId="10283"/>
    <cellStyle name="Vejica 2 9 3 2 4 2 3 2 2" xfId="16773"/>
    <cellStyle name="Vejica 2 9 3 2 4 2 3 3" xfId="14121"/>
    <cellStyle name="Vejica 2 9 3 2 4 2 4" xfId="6406"/>
    <cellStyle name="Vejica 2 9 3 2 4 2 4 2" xfId="10693"/>
    <cellStyle name="Vejica 2 9 3 2 4 2 4 2 2" xfId="17181"/>
    <cellStyle name="Vejica 2 9 3 2 4 2 4 3" xfId="14528"/>
    <cellStyle name="Vejica 2 9 3 2 4 2 5" xfId="7020"/>
    <cellStyle name="Vejica 2 9 3 2 4 2 5 2" xfId="11301"/>
    <cellStyle name="Vejica 2 9 3 2 4 2 5 2 2" xfId="17787"/>
    <cellStyle name="Vejica 2 9 3 2 4 2 5 3" xfId="15134"/>
    <cellStyle name="Vejica 2 9 3 2 4 2 6" xfId="7390"/>
    <cellStyle name="Vejica 2 9 3 2 4 2 6 2" xfId="11664"/>
    <cellStyle name="Vejica 2 9 3 2 4 2 6 2 2" xfId="18143"/>
    <cellStyle name="Vejica 2 9 3 2 4 2 6 3" xfId="15487"/>
    <cellStyle name="Vejica 2 9 3 2 4 2 7" xfId="9310"/>
    <cellStyle name="Vejica 2 9 3 2 4 2 7 2" xfId="16240"/>
    <cellStyle name="Vejica 2 9 3 2 4 2 8" xfId="13817"/>
    <cellStyle name="Vejica 2 9 3 2 4 3" xfId="5872"/>
    <cellStyle name="Vejica 2 9 3 2 4 3 2" xfId="6606"/>
    <cellStyle name="Vejica 2 9 3 2 4 3 2 2" xfId="10893"/>
    <cellStyle name="Vejica 2 9 3 2 4 3 2 2 2" xfId="17381"/>
    <cellStyle name="Vejica 2 9 3 2 4 3 2 3" xfId="14728"/>
    <cellStyle name="Vejica 2 9 3 2 4 3 3" xfId="10170"/>
    <cellStyle name="Vejica 2 9 3 2 4 3 3 2" xfId="16666"/>
    <cellStyle name="Vejica 2 9 3 2 4 3 4" xfId="14017"/>
    <cellStyle name="Vejica 2 9 3 2 4 4" xfId="6306"/>
    <cellStyle name="Vejica 2 9 3 2 4 4 2" xfId="10593"/>
    <cellStyle name="Vejica 2 9 3 2 4 4 2 2" xfId="17081"/>
    <cellStyle name="Vejica 2 9 3 2 4 4 3" xfId="14428"/>
    <cellStyle name="Vejica 2 9 3 2 4 5" xfId="6919"/>
    <cellStyle name="Vejica 2 9 3 2 4 5 2" xfId="11200"/>
    <cellStyle name="Vejica 2 9 3 2 4 5 2 2" xfId="17686"/>
    <cellStyle name="Vejica 2 9 3 2 4 5 3" xfId="15033"/>
    <cellStyle name="Vejica 2 9 3 2 4 6" xfId="7290"/>
    <cellStyle name="Vejica 2 9 3 2 4 6 2" xfId="11564"/>
    <cellStyle name="Vejica 2 9 3 2 4 6 2 2" xfId="18043"/>
    <cellStyle name="Vejica 2 9 3 2 4 6 3" xfId="15387"/>
    <cellStyle name="Vejica 2 9 3 2 4 7" xfId="8390"/>
    <cellStyle name="Vejica 2 9 3 2 4 7 2" xfId="15891"/>
    <cellStyle name="Vejica 2 9 3 2 4 8" xfId="12951"/>
    <cellStyle name="Vejica 2 9 3 2 4 8 2" xfId="18889"/>
    <cellStyle name="Vejica 2 9 3 2 4 9" xfId="13717"/>
    <cellStyle name="Vejica 2 9 3 2 5" xfId="4379"/>
    <cellStyle name="Vejica 2 9 3 2 5 2" xfId="4380"/>
    <cellStyle name="Vejica 2 9 3 2 6" xfId="4381"/>
    <cellStyle name="Vejica 2 9 3 2 7" xfId="4376"/>
    <cellStyle name="Vejica 2 9 3 2 8" xfId="5772"/>
    <cellStyle name="Vejica 2 9 3 2 8 2" xfId="6508"/>
    <cellStyle name="Vejica 2 9 3 2 8 2 2" xfId="10795"/>
    <cellStyle name="Vejica 2 9 3 2 8 2 2 2" xfId="17283"/>
    <cellStyle name="Vejica 2 9 3 2 8 2 3" xfId="14630"/>
    <cellStyle name="Vejica 2 9 3 2 8 3" xfId="10070"/>
    <cellStyle name="Vejica 2 9 3 2 8 3 2" xfId="16567"/>
    <cellStyle name="Vejica 2 9 3 2 8 4" xfId="13918"/>
    <cellStyle name="Vejica 2 9 3 2 9" xfId="6208"/>
    <cellStyle name="Vejica 2 9 3 2 9 2" xfId="10495"/>
    <cellStyle name="Vejica 2 9 3 2 9 2 2" xfId="16983"/>
    <cellStyle name="Vejica 2 9 3 2 9 3" xfId="14330"/>
    <cellStyle name="Vejica 2 9 3 3" xfId="2106"/>
    <cellStyle name="Vejica 2 9 3 4" xfId="2107"/>
    <cellStyle name="Vejica 2 9 3 4 2" xfId="4382"/>
    <cellStyle name="Vejica 2 9 3 5" xfId="2108"/>
    <cellStyle name="Vejica 2 9 3 5 2" xfId="4383"/>
    <cellStyle name="Vejica 2 9 3 5 2 2" xfId="6090"/>
    <cellStyle name="Vejica 2 9 3 5 2 2 2" xfId="6711"/>
    <cellStyle name="Vejica 2 9 3 5 2 2 2 2" xfId="10998"/>
    <cellStyle name="Vejica 2 9 3 5 2 2 2 2 2" xfId="17486"/>
    <cellStyle name="Vejica 2 9 3 5 2 2 2 3" xfId="14833"/>
    <cellStyle name="Vejica 2 9 3 5 2 2 3" xfId="10390"/>
    <cellStyle name="Vejica 2 9 3 5 2 2 3 2" xfId="16880"/>
    <cellStyle name="Vejica 2 9 3 5 2 2 4" xfId="14228"/>
    <cellStyle name="Vejica 2 9 3 5 2 3" xfId="5984"/>
    <cellStyle name="Vejica 2 9 3 5 2 3 2" xfId="10284"/>
    <cellStyle name="Vejica 2 9 3 5 2 3 2 2" xfId="16774"/>
    <cellStyle name="Vejica 2 9 3 5 2 3 3" xfId="14122"/>
    <cellStyle name="Vejica 2 9 3 5 2 4" xfId="6407"/>
    <cellStyle name="Vejica 2 9 3 5 2 4 2" xfId="10694"/>
    <cellStyle name="Vejica 2 9 3 5 2 4 2 2" xfId="17182"/>
    <cellStyle name="Vejica 2 9 3 5 2 4 3" xfId="14529"/>
    <cellStyle name="Vejica 2 9 3 5 2 5" xfId="7021"/>
    <cellStyle name="Vejica 2 9 3 5 2 5 2" xfId="11302"/>
    <cellStyle name="Vejica 2 9 3 5 2 5 2 2" xfId="17788"/>
    <cellStyle name="Vejica 2 9 3 5 2 5 3" xfId="15135"/>
    <cellStyle name="Vejica 2 9 3 5 2 6" xfId="7391"/>
    <cellStyle name="Vejica 2 9 3 5 2 6 2" xfId="11665"/>
    <cellStyle name="Vejica 2 9 3 5 2 6 2 2" xfId="18144"/>
    <cellStyle name="Vejica 2 9 3 5 2 6 3" xfId="15488"/>
    <cellStyle name="Vejica 2 9 3 5 2 7" xfId="9315"/>
    <cellStyle name="Vejica 2 9 3 5 2 7 2" xfId="16241"/>
    <cellStyle name="Vejica 2 9 3 5 2 8" xfId="13818"/>
    <cellStyle name="Vejica 2 9 3 5 3" xfId="5873"/>
    <cellStyle name="Vejica 2 9 3 5 3 2" xfId="6607"/>
    <cellStyle name="Vejica 2 9 3 5 3 2 2" xfId="10894"/>
    <cellStyle name="Vejica 2 9 3 5 3 2 2 2" xfId="17382"/>
    <cellStyle name="Vejica 2 9 3 5 3 2 3" xfId="14729"/>
    <cellStyle name="Vejica 2 9 3 5 3 3" xfId="10171"/>
    <cellStyle name="Vejica 2 9 3 5 3 3 2" xfId="16667"/>
    <cellStyle name="Vejica 2 9 3 5 3 4" xfId="14018"/>
    <cellStyle name="Vejica 2 9 3 5 4" xfId="6307"/>
    <cellStyle name="Vejica 2 9 3 5 4 2" xfId="10594"/>
    <cellStyle name="Vejica 2 9 3 5 4 2 2" xfId="17082"/>
    <cellStyle name="Vejica 2 9 3 5 4 3" xfId="14429"/>
    <cellStyle name="Vejica 2 9 3 5 5" xfId="6920"/>
    <cellStyle name="Vejica 2 9 3 5 5 2" xfId="11201"/>
    <cellStyle name="Vejica 2 9 3 5 5 2 2" xfId="17687"/>
    <cellStyle name="Vejica 2 9 3 5 5 3" xfId="15034"/>
    <cellStyle name="Vejica 2 9 3 5 6" xfId="7291"/>
    <cellStyle name="Vejica 2 9 3 5 6 2" xfId="11565"/>
    <cellStyle name="Vejica 2 9 3 5 6 2 2" xfId="18044"/>
    <cellStyle name="Vejica 2 9 3 5 6 3" xfId="15388"/>
    <cellStyle name="Vejica 2 9 3 5 7" xfId="8393"/>
    <cellStyle name="Vejica 2 9 3 5 7 2" xfId="15892"/>
    <cellStyle name="Vejica 2 9 3 5 8" xfId="12952"/>
    <cellStyle name="Vejica 2 9 3 5 8 2" xfId="18890"/>
    <cellStyle name="Vejica 2 9 3 5 9" xfId="13718"/>
    <cellStyle name="Vejica 2 9 3 6" xfId="4384"/>
    <cellStyle name="Vejica 2 9 3 6 2" xfId="4385"/>
    <cellStyle name="Vejica 2 9 3 7" xfId="4386"/>
    <cellStyle name="Vejica 2 9 3 8" xfId="4375"/>
    <cellStyle name="Vejica 2 9 3 9" xfId="5771"/>
    <cellStyle name="Vejica 2 9 3 9 2" xfId="6507"/>
    <cellStyle name="Vejica 2 9 3 9 2 2" xfId="10794"/>
    <cellStyle name="Vejica 2 9 3 9 2 2 2" xfId="17282"/>
    <cellStyle name="Vejica 2 9 3 9 2 3" xfId="14629"/>
    <cellStyle name="Vejica 2 9 3 9 3" xfId="10069"/>
    <cellStyle name="Vejica 2 9 3 9 3 2" xfId="16566"/>
    <cellStyle name="Vejica 2 9 3 9 4" xfId="13917"/>
    <cellStyle name="Vejica 2 9 4" xfId="684"/>
    <cellStyle name="Vejica 2 9 4 2" xfId="685"/>
    <cellStyle name="Vejica 2 9 4 2 2" xfId="2109"/>
    <cellStyle name="Vejica 2 9 4 2 3" xfId="2110"/>
    <cellStyle name="Vejica 2 9 4 2 3 2" xfId="4389"/>
    <cellStyle name="Vejica 2 9 4 2 4" xfId="2111"/>
    <cellStyle name="Vejica 2 9 4 2 4 2" xfId="4390"/>
    <cellStyle name="Vejica 2 9 4 2 5" xfId="4391"/>
    <cellStyle name="Vejica 2 9 4 2 5 2" xfId="4392"/>
    <cellStyle name="Vejica 2 9 4 2 6" xfId="4393"/>
    <cellStyle name="Vejica 2 9 4 2 7" xfId="4388"/>
    <cellStyle name="Vejica 2 9 4 3" xfId="2112"/>
    <cellStyle name="Vejica 2 9 4 4" xfId="2113"/>
    <cellStyle name="Vejica 2 9 4 4 2" xfId="4394"/>
    <cellStyle name="Vejica 2 9 4 5" xfId="2114"/>
    <cellStyle name="Vejica 2 9 4 5 2" xfId="4395"/>
    <cellStyle name="Vejica 2 9 4 6" xfId="4396"/>
    <cellStyle name="Vejica 2 9 4 6 2" xfId="4397"/>
    <cellStyle name="Vejica 2 9 4 7" xfId="4398"/>
    <cellStyle name="Vejica 2 9 4 8" xfId="4387"/>
    <cellStyle name="Vejica 2 9 5" xfId="686"/>
    <cellStyle name="Vejica 2 9 5 2" xfId="2115"/>
    <cellStyle name="Vejica 2 9 5 3" xfId="2116"/>
    <cellStyle name="Vejica 2 9 5 3 2" xfId="4400"/>
    <cellStyle name="Vejica 2 9 5 4" xfId="2117"/>
    <cellStyle name="Vejica 2 9 5 4 2" xfId="4401"/>
    <cellStyle name="Vejica 2 9 5 5" xfId="4402"/>
    <cellStyle name="Vejica 2 9 5 5 2" xfId="4403"/>
    <cellStyle name="Vejica 2 9 5 6" xfId="4404"/>
    <cellStyle name="Vejica 2 9 5 7" xfId="4399"/>
    <cellStyle name="Vejica 2 9 6" xfId="2118"/>
    <cellStyle name="Vejica 2 9 7" xfId="2119"/>
    <cellStyle name="Vejica 2 9 7 2" xfId="4405"/>
    <cellStyle name="Vejica 2 9 8" xfId="2120"/>
    <cellStyle name="Vejica 2 9 8 2" xfId="4406"/>
    <cellStyle name="Vejica 2 9 8 2 2" xfId="6091"/>
    <cellStyle name="Vejica 2 9 8 2 2 2" xfId="6712"/>
    <cellStyle name="Vejica 2 9 8 2 2 2 2" xfId="10999"/>
    <cellStyle name="Vejica 2 9 8 2 2 2 2 2" xfId="17487"/>
    <cellStyle name="Vejica 2 9 8 2 2 2 3" xfId="14834"/>
    <cellStyle name="Vejica 2 9 8 2 2 3" xfId="10391"/>
    <cellStyle name="Vejica 2 9 8 2 2 3 2" xfId="16881"/>
    <cellStyle name="Vejica 2 9 8 2 2 4" xfId="14229"/>
    <cellStyle name="Vejica 2 9 8 2 3" xfId="5985"/>
    <cellStyle name="Vejica 2 9 8 2 3 2" xfId="10285"/>
    <cellStyle name="Vejica 2 9 8 2 3 2 2" xfId="16775"/>
    <cellStyle name="Vejica 2 9 8 2 3 3" xfId="14123"/>
    <cellStyle name="Vejica 2 9 8 2 4" xfId="6408"/>
    <cellStyle name="Vejica 2 9 8 2 4 2" xfId="10695"/>
    <cellStyle name="Vejica 2 9 8 2 4 2 2" xfId="17183"/>
    <cellStyle name="Vejica 2 9 8 2 4 3" xfId="14530"/>
    <cellStyle name="Vejica 2 9 8 2 5" xfId="7022"/>
    <cellStyle name="Vejica 2 9 8 2 5 2" xfId="11303"/>
    <cellStyle name="Vejica 2 9 8 2 5 2 2" xfId="17789"/>
    <cellStyle name="Vejica 2 9 8 2 5 3" xfId="15136"/>
    <cellStyle name="Vejica 2 9 8 2 6" xfId="7392"/>
    <cellStyle name="Vejica 2 9 8 2 6 2" xfId="11666"/>
    <cellStyle name="Vejica 2 9 8 2 6 2 2" xfId="18145"/>
    <cellStyle name="Vejica 2 9 8 2 6 3" xfId="15489"/>
    <cellStyle name="Vejica 2 9 8 2 7" xfId="9338"/>
    <cellStyle name="Vejica 2 9 8 2 7 2" xfId="16244"/>
    <cellStyle name="Vejica 2 9 8 2 8" xfId="13819"/>
    <cellStyle name="Vejica 2 9 8 3" xfId="5874"/>
    <cellStyle name="Vejica 2 9 8 3 2" xfId="6608"/>
    <cellStyle name="Vejica 2 9 8 3 2 2" xfId="10895"/>
    <cellStyle name="Vejica 2 9 8 3 2 2 2" xfId="17383"/>
    <cellStyle name="Vejica 2 9 8 3 2 3" xfId="14730"/>
    <cellStyle name="Vejica 2 9 8 3 3" xfId="10172"/>
    <cellStyle name="Vejica 2 9 8 3 3 2" xfId="16668"/>
    <cellStyle name="Vejica 2 9 8 3 4" xfId="14019"/>
    <cellStyle name="Vejica 2 9 8 4" xfId="6308"/>
    <cellStyle name="Vejica 2 9 8 4 2" xfId="10595"/>
    <cellStyle name="Vejica 2 9 8 4 2 2" xfId="17083"/>
    <cellStyle name="Vejica 2 9 8 4 3" xfId="14430"/>
    <cellStyle name="Vejica 2 9 8 5" xfId="6921"/>
    <cellStyle name="Vejica 2 9 8 5 2" xfId="11202"/>
    <cellStyle name="Vejica 2 9 8 5 2 2" xfId="17688"/>
    <cellStyle name="Vejica 2 9 8 5 3" xfId="15035"/>
    <cellStyle name="Vejica 2 9 8 6" xfId="7292"/>
    <cellStyle name="Vejica 2 9 8 6 2" xfId="11566"/>
    <cellStyle name="Vejica 2 9 8 6 2 2" xfId="18045"/>
    <cellStyle name="Vejica 2 9 8 6 3" xfId="15389"/>
    <cellStyle name="Vejica 2 9 8 7" xfId="8405"/>
    <cellStyle name="Vejica 2 9 8 7 2" xfId="15893"/>
    <cellStyle name="Vejica 2 9 8 8" xfId="12959"/>
    <cellStyle name="Vejica 2 9 8 8 2" xfId="18897"/>
    <cellStyle name="Vejica 2 9 8 9" xfId="13719"/>
    <cellStyle name="Vejica 2 9 9" xfId="4407"/>
    <cellStyle name="Vejica 2 9 9 2" xfId="4408"/>
    <cellStyle name="Vejica 20" xfId="687"/>
    <cellStyle name="Vejica 20 10" xfId="2121"/>
    <cellStyle name="Vejica 20 10 2" xfId="4410"/>
    <cellStyle name="Vejica 20 11" xfId="4411"/>
    <cellStyle name="Vejica 20 11 2" xfId="4412"/>
    <cellStyle name="Vejica 20 12" xfId="4413"/>
    <cellStyle name="Vejica 20 13" xfId="4414"/>
    <cellStyle name="Vejica 20 14" xfId="4409"/>
    <cellStyle name="Vejica 20 15" xfId="2514"/>
    <cellStyle name="Vejica 20 16" xfId="11789"/>
    <cellStyle name="Vejica 20 16 2" xfId="18179"/>
    <cellStyle name="Vejica 20 17" xfId="12995"/>
    <cellStyle name="Vejica 20 17 2" xfId="18933"/>
    <cellStyle name="Vejica 20 2" xfId="688"/>
    <cellStyle name="Vejica 20 2 10" xfId="12382"/>
    <cellStyle name="Vejica 20 2 10 2" xfId="18363"/>
    <cellStyle name="Vejica 20 2 11" xfId="12576"/>
    <cellStyle name="Vejica 20 2 11 2" xfId="18515"/>
    <cellStyle name="Vejica 20 2 2" xfId="689"/>
    <cellStyle name="Vejica 20 2 2 2" xfId="2122"/>
    <cellStyle name="Vejica 20 2 2 3" xfId="2123"/>
    <cellStyle name="Vejica 20 2 2 3 2" xfId="4417"/>
    <cellStyle name="Vejica 20 2 2 4" xfId="2124"/>
    <cellStyle name="Vejica 20 2 2 4 2" xfId="4418"/>
    <cellStyle name="Vejica 20 2 2 5" xfId="4419"/>
    <cellStyle name="Vejica 20 2 2 5 2" xfId="4420"/>
    <cellStyle name="Vejica 20 2 2 6" xfId="4421"/>
    <cellStyle name="Vejica 20 2 2 7" xfId="4416"/>
    <cellStyle name="Vejica 20 2 2 8" xfId="12139"/>
    <cellStyle name="Vejica 20 2 2 8 2" xfId="18286"/>
    <cellStyle name="Vejica 20 2 2 9" xfId="13173"/>
    <cellStyle name="Vejica 20 2 2 9 2" xfId="19108"/>
    <cellStyle name="Vejica 20 2 3" xfId="2125"/>
    <cellStyle name="Vejica 20 2 3 2" xfId="9415"/>
    <cellStyle name="Vejica 20 2 3 2 2" xfId="16261"/>
    <cellStyle name="Vejica 20 2 3 3" xfId="13447"/>
    <cellStyle name="Vejica 20 2 3 3 2" xfId="19382"/>
    <cellStyle name="Vejica 20 2 4" xfId="2126"/>
    <cellStyle name="Vejica 20 2 4 2" xfId="4422"/>
    <cellStyle name="Vejica 20 2 4 3" xfId="9448"/>
    <cellStyle name="Vejica 20 2 4 3 2" xfId="16271"/>
    <cellStyle name="Vejica 20 2 4 4" xfId="12821"/>
    <cellStyle name="Vejica 20 2 4 4 2" xfId="18759"/>
    <cellStyle name="Vejica 20 2 5" xfId="2127"/>
    <cellStyle name="Vejica 20 2 5 2" xfId="4423"/>
    <cellStyle name="Vejica 20 2 6" xfId="4424"/>
    <cellStyle name="Vejica 20 2 6 2" xfId="4425"/>
    <cellStyle name="Vejica 20 2 7" xfId="4426"/>
    <cellStyle name="Vejica 20 2 8" xfId="4427"/>
    <cellStyle name="Vejica 20 2 9" xfId="4415"/>
    <cellStyle name="Vejica 20 3" xfId="690"/>
    <cellStyle name="Vejica 20 3 2" xfId="2128"/>
    <cellStyle name="Vejica 20 3 3" xfId="2129"/>
    <cellStyle name="Vejica 20 3 4" xfId="4429"/>
    <cellStyle name="Vejica 20 3 5" xfId="4428"/>
    <cellStyle name="Vejica 20 3 6" xfId="8117"/>
    <cellStyle name="Vejica 20 3 6 2" xfId="15739"/>
    <cellStyle name="Vejica 20 3 7" xfId="12577"/>
    <cellStyle name="Vejica 20 3 7 2" xfId="18516"/>
    <cellStyle name="Vejica 20 4" xfId="2130"/>
    <cellStyle name="Vejica 20 4 2" xfId="11916"/>
    <cellStyle name="Vejica 20 4 2 2" xfId="18218"/>
    <cellStyle name="Vejica 20 4 3" xfId="13328"/>
    <cellStyle name="Vejica 20 4 3 2" xfId="19263"/>
    <cellStyle name="Vejica 20 5" xfId="2131"/>
    <cellStyle name="Vejica 20 5 2" xfId="4430"/>
    <cellStyle name="Vejica 20 6" xfId="2132"/>
    <cellStyle name="Vejica 20 6 2" xfId="2133"/>
    <cellStyle name="Vejica 20 6 2 2" xfId="4431"/>
    <cellStyle name="Vejica 20 6 3" xfId="2134"/>
    <cellStyle name="Vejica 20 6 3 2" xfId="2135"/>
    <cellStyle name="Vejica 20 6 3 2 2" xfId="4432"/>
    <cellStyle name="Vejica 20 6 3 3" xfId="2136"/>
    <cellStyle name="Vejica 20 6 3 3 2" xfId="4433"/>
    <cellStyle name="Vejica 20 6 3 4" xfId="4434"/>
    <cellStyle name="Vejica 20 6 4" xfId="4435"/>
    <cellStyle name="Vejica 20 7" xfId="2137"/>
    <cellStyle name="Vejica 20 7 2" xfId="4436"/>
    <cellStyle name="Vejica 20 8" xfId="2138"/>
    <cellStyle name="Vejica 20 8 2" xfId="4437"/>
    <cellStyle name="Vejica 20 9" xfId="2139"/>
    <cellStyle name="Vejica 21" xfId="691"/>
    <cellStyle name="Vejica 21 10" xfId="2140"/>
    <cellStyle name="Vejica 21 10 2" xfId="4439"/>
    <cellStyle name="Vejica 21 11" xfId="4440"/>
    <cellStyle name="Vejica 21 11 2" xfId="4441"/>
    <cellStyle name="Vejica 21 12" xfId="4442"/>
    <cellStyle name="Vejica 21 13" xfId="4443"/>
    <cellStyle name="Vejica 21 14" xfId="4438"/>
    <cellStyle name="Vejica 21 15" xfId="2515"/>
    <cellStyle name="Vejica 21 16" xfId="9979"/>
    <cellStyle name="Vejica 21 16 2" xfId="16483"/>
    <cellStyle name="Vejica 21 17" xfId="12994"/>
    <cellStyle name="Vejica 21 17 2" xfId="18932"/>
    <cellStyle name="Vejica 21 2" xfId="692"/>
    <cellStyle name="Vejica 21 2 10" xfId="12201"/>
    <cellStyle name="Vejica 21 2 10 2" xfId="18307"/>
    <cellStyle name="Vejica 21 2 11" xfId="12574"/>
    <cellStyle name="Vejica 21 2 11 2" xfId="18513"/>
    <cellStyle name="Vejica 21 2 2" xfId="693"/>
    <cellStyle name="Vejica 21 2 2 2" xfId="2141"/>
    <cellStyle name="Vejica 21 2 2 3" xfId="2142"/>
    <cellStyle name="Vejica 21 2 2 3 2" xfId="4446"/>
    <cellStyle name="Vejica 21 2 2 4" xfId="2143"/>
    <cellStyle name="Vejica 21 2 2 4 2" xfId="4447"/>
    <cellStyle name="Vejica 21 2 2 5" xfId="4448"/>
    <cellStyle name="Vejica 21 2 2 5 2" xfId="4449"/>
    <cellStyle name="Vejica 21 2 2 6" xfId="4450"/>
    <cellStyle name="Vejica 21 2 2 7" xfId="4445"/>
    <cellStyle name="Vejica 21 2 2 8" xfId="7670"/>
    <cellStyle name="Vejica 21 2 2 8 2" xfId="15536"/>
    <cellStyle name="Vejica 21 2 2 9" xfId="13174"/>
    <cellStyle name="Vejica 21 2 2 9 2" xfId="19109"/>
    <cellStyle name="Vejica 21 2 3" xfId="2144"/>
    <cellStyle name="Vejica 21 2 3 2" xfId="8612"/>
    <cellStyle name="Vejica 21 2 3 2 2" xfId="15976"/>
    <cellStyle name="Vejica 21 2 3 3" xfId="13487"/>
    <cellStyle name="Vejica 21 2 3 3 2" xfId="19422"/>
    <cellStyle name="Vejica 21 2 4" xfId="2145"/>
    <cellStyle name="Vejica 21 2 4 2" xfId="4451"/>
    <cellStyle name="Vejica 21 2 4 3" xfId="10193"/>
    <cellStyle name="Vejica 21 2 4 3 2" xfId="16685"/>
    <cellStyle name="Vejica 21 2 4 4" xfId="13100"/>
    <cellStyle name="Vejica 21 2 4 4 2" xfId="19035"/>
    <cellStyle name="Vejica 21 2 5" xfId="2146"/>
    <cellStyle name="Vejica 21 2 5 2" xfId="4452"/>
    <cellStyle name="Vejica 21 2 6" xfId="4453"/>
    <cellStyle name="Vejica 21 2 6 2" xfId="4454"/>
    <cellStyle name="Vejica 21 2 7" xfId="4455"/>
    <cellStyle name="Vejica 21 2 8" xfId="4456"/>
    <cellStyle name="Vejica 21 2 9" xfId="4444"/>
    <cellStyle name="Vejica 21 3" xfId="694"/>
    <cellStyle name="Vejica 21 3 2" xfId="2147"/>
    <cellStyle name="Vejica 21 3 3" xfId="2148"/>
    <cellStyle name="Vejica 21 3 4" xfId="4458"/>
    <cellStyle name="Vejica 21 3 5" xfId="4457"/>
    <cellStyle name="Vejica 21 3 6" xfId="7893"/>
    <cellStyle name="Vejica 21 3 6 2" xfId="15654"/>
    <cellStyle name="Vejica 21 3 7" xfId="12575"/>
    <cellStyle name="Vejica 21 3 7 2" xfId="18514"/>
    <cellStyle name="Vejica 21 4" xfId="2149"/>
    <cellStyle name="Vejica 21 4 2" xfId="9748"/>
    <cellStyle name="Vejica 21 4 2 2" xfId="16391"/>
    <cellStyle name="Vejica 21 4 3" xfId="13365"/>
    <cellStyle name="Vejica 21 4 3 2" xfId="19300"/>
    <cellStyle name="Vejica 21 5" xfId="2150"/>
    <cellStyle name="Vejica 21 5 2" xfId="4459"/>
    <cellStyle name="Vejica 21 6" xfId="2151"/>
    <cellStyle name="Vejica 21 6 2" xfId="2152"/>
    <cellStyle name="Vejica 21 6 2 2" xfId="4460"/>
    <cellStyle name="Vejica 21 6 3" xfId="2153"/>
    <cellStyle name="Vejica 21 6 3 2" xfId="2154"/>
    <cellStyle name="Vejica 21 6 3 2 2" xfId="4461"/>
    <cellStyle name="Vejica 21 6 3 3" xfId="2155"/>
    <cellStyle name="Vejica 21 6 3 3 2" xfId="4462"/>
    <cellStyle name="Vejica 21 6 3 4" xfId="4463"/>
    <cellStyle name="Vejica 21 6 4" xfId="4464"/>
    <cellStyle name="Vejica 21 7" xfId="2156"/>
    <cellStyle name="Vejica 21 7 2" xfId="4465"/>
    <cellStyle name="Vejica 21 8" xfId="2157"/>
    <cellStyle name="Vejica 21 8 2" xfId="4466"/>
    <cellStyle name="Vejica 21 9" xfId="2158"/>
    <cellStyle name="Vejica 22" xfId="695"/>
    <cellStyle name="Vejica 22 10" xfId="2159"/>
    <cellStyle name="Vejica 22 10 2" xfId="4468"/>
    <cellStyle name="Vejica 22 11" xfId="4469"/>
    <cellStyle name="Vejica 22 11 2" xfId="4470"/>
    <cellStyle name="Vejica 22 12" xfId="4471"/>
    <cellStyle name="Vejica 22 13" xfId="4472"/>
    <cellStyle name="Vejica 22 14" xfId="4467"/>
    <cellStyle name="Vejica 22 15" xfId="2516"/>
    <cellStyle name="Vejica 22 16" xfId="7912"/>
    <cellStyle name="Vejica 22 16 2" xfId="15661"/>
    <cellStyle name="Vejica 22 17" xfId="12993"/>
    <cellStyle name="Vejica 22 17 2" xfId="18931"/>
    <cellStyle name="Vejica 22 2" xfId="696"/>
    <cellStyle name="Vejica 22 2 10" xfId="11810"/>
    <cellStyle name="Vejica 22 2 10 2" xfId="18184"/>
    <cellStyle name="Vejica 22 2 11" xfId="12572"/>
    <cellStyle name="Vejica 22 2 11 2" xfId="18511"/>
    <cellStyle name="Vejica 22 2 2" xfId="697"/>
    <cellStyle name="Vejica 22 2 2 2" xfId="2160"/>
    <cellStyle name="Vejica 22 2 2 3" xfId="2161"/>
    <cellStyle name="Vejica 22 2 2 3 2" xfId="4475"/>
    <cellStyle name="Vejica 22 2 2 4" xfId="2162"/>
    <cellStyle name="Vejica 22 2 2 4 2" xfId="4476"/>
    <cellStyle name="Vejica 22 2 2 5" xfId="4477"/>
    <cellStyle name="Vejica 22 2 2 5 2" xfId="4478"/>
    <cellStyle name="Vejica 22 2 2 6" xfId="4479"/>
    <cellStyle name="Vejica 22 2 2 7" xfId="4474"/>
    <cellStyle name="Vejica 22 2 2 8" xfId="8729"/>
    <cellStyle name="Vejica 22 2 2 8 2" xfId="16011"/>
    <cellStyle name="Vejica 22 2 2 9" xfId="13175"/>
    <cellStyle name="Vejica 22 2 2 9 2" xfId="19110"/>
    <cellStyle name="Vejica 22 2 3" xfId="2163"/>
    <cellStyle name="Vejica 22 2 3 2" xfId="7951"/>
    <cellStyle name="Vejica 22 2 3 2 2" xfId="15687"/>
    <cellStyle name="Vejica 22 2 3 3" xfId="13415"/>
    <cellStyle name="Vejica 22 2 3 3 2" xfId="19350"/>
    <cellStyle name="Vejica 22 2 4" xfId="2164"/>
    <cellStyle name="Vejica 22 2 4 2" xfId="4480"/>
    <cellStyle name="Vejica 22 2 4 3" xfId="8647"/>
    <cellStyle name="Vejica 22 2 4 3 2" xfId="15994"/>
    <cellStyle name="Vejica 22 2 4 4" xfId="13035"/>
    <cellStyle name="Vejica 22 2 4 4 2" xfId="18970"/>
    <cellStyle name="Vejica 22 2 5" xfId="2165"/>
    <cellStyle name="Vejica 22 2 5 2" xfId="4481"/>
    <cellStyle name="Vejica 22 2 6" xfId="4482"/>
    <cellStyle name="Vejica 22 2 6 2" xfId="4483"/>
    <cellStyle name="Vejica 22 2 7" xfId="4484"/>
    <cellStyle name="Vejica 22 2 8" xfId="4485"/>
    <cellStyle name="Vejica 22 2 9" xfId="4473"/>
    <cellStyle name="Vejica 22 3" xfId="698"/>
    <cellStyle name="Vejica 22 3 2" xfId="2166"/>
    <cellStyle name="Vejica 22 3 3" xfId="2167"/>
    <cellStyle name="Vejica 22 3 4" xfId="4487"/>
    <cellStyle name="Vejica 22 3 5" xfId="4486"/>
    <cellStyle name="Vejica 22 3 6" xfId="8061"/>
    <cellStyle name="Vejica 22 3 6 2" xfId="15721"/>
    <cellStyle name="Vejica 22 3 7" xfId="12573"/>
    <cellStyle name="Vejica 22 3 7 2" xfId="18512"/>
    <cellStyle name="Vejica 22 4" xfId="2168"/>
    <cellStyle name="Vejica 22 4 2" xfId="9677"/>
    <cellStyle name="Vejica 22 4 2 2" xfId="16358"/>
    <cellStyle name="Vejica 22 4 3" xfId="13502"/>
    <cellStyle name="Vejica 22 4 3 2" xfId="19437"/>
    <cellStyle name="Vejica 22 5" xfId="2169"/>
    <cellStyle name="Vejica 22 5 2" xfId="4488"/>
    <cellStyle name="Vejica 22 6" xfId="2170"/>
    <cellStyle name="Vejica 22 6 2" xfId="2171"/>
    <cellStyle name="Vejica 22 6 2 2" xfId="4489"/>
    <cellStyle name="Vejica 22 6 3" xfId="2172"/>
    <cellStyle name="Vejica 22 6 3 2" xfId="2173"/>
    <cellStyle name="Vejica 22 6 3 2 2" xfId="4490"/>
    <cellStyle name="Vejica 22 6 3 3" xfId="2174"/>
    <cellStyle name="Vejica 22 6 3 3 2" xfId="4491"/>
    <cellStyle name="Vejica 22 6 3 4" xfId="4492"/>
    <cellStyle name="Vejica 22 6 4" xfId="4493"/>
    <cellStyle name="Vejica 22 7" xfId="2175"/>
    <cellStyle name="Vejica 22 7 2" xfId="4494"/>
    <cellStyle name="Vejica 22 8" xfId="2176"/>
    <cellStyle name="Vejica 22 8 2" xfId="4495"/>
    <cellStyle name="Vejica 22 9" xfId="2177"/>
    <cellStyle name="Vejica 23" xfId="699"/>
    <cellStyle name="Vejica 23 10" xfId="4497"/>
    <cellStyle name="Vejica 23 10 2" xfId="4498"/>
    <cellStyle name="Vejica 23 11" xfId="4499"/>
    <cellStyle name="Vejica 23 12" xfId="4500"/>
    <cellStyle name="Vejica 23 13" xfId="4496"/>
    <cellStyle name="Vejica 23 14" xfId="2517"/>
    <cellStyle name="Vejica 23 15" xfId="7914"/>
    <cellStyle name="Vejica 23 15 2" xfId="15662"/>
    <cellStyle name="Vejica 23 16" xfId="12715"/>
    <cellStyle name="Vejica 23 16 2" xfId="18654"/>
    <cellStyle name="Vejica 23 2" xfId="700"/>
    <cellStyle name="Vejica 23 2 10" xfId="12570"/>
    <cellStyle name="Vejica 23 2 10 2" xfId="18509"/>
    <cellStyle name="Vejica 23 2 2" xfId="701"/>
    <cellStyle name="Vejica 23 2 2 2" xfId="2178"/>
    <cellStyle name="Vejica 23 2 2 3" xfId="2179"/>
    <cellStyle name="Vejica 23 2 2 3 2" xfId="4503"/>
    <cellStyle name="Vejica 23 2 2 4" xfId="2180"/>
    <cellStyle name="Vejica 23 2 2 4 2" xfId="4504"/>
    <cellStyle name="Vejica 23 2 2 5" xfId="4505"/>
    <cellStyle name="Vejica 23 2 2 5 2" xfId="4506"/>
    <cellStyle name="Vejica 23 2 2 6" xfId="4507"/>
    <cellStyle name="Vejica 23 2 2 7" xfId="4502"/>
    <cellStyle name="Vejica 23 2 2 8" xfId="11845"/>
    <cellStyle name="Vejica 23 2 2 8 2" xfId="18191"/>
    <cellStyle name="Vejica 23 2 2 9" xfId="13176"/>
    <cellStyle name="Vejica 23 2 2 9 2" xfId="19111"/>
    <cellStyle name="Vejica 23 2 3" xfId="2181"/>
    <cellStyle name="Vejica 23 2 3 2" xfId="12143"/>
    <cellStyle name="Vejica 23 2 3 2 2" xfId="18290"/>
    <cellStyle name="Vejica 23 2 3 3" xfId="13468"/>
    <cellStyle name="Vejica 23 2 3 3 2" xfId="19403"/>
    <cellStyle name="Vejica 23 2 4" xfId="2182"/>
    <cellStyle name="Vejica 23 2 4 2" xfId="4508"/>
    <cellStyle name="Vejica 23 2 4 3" xfId="7991"/>
    <cellStyle name="Vejica 23 2 4 3 2" xfId="15704"/>
    <cellStyle name="Vejica 23 2 4 4" xfId="13041"/>
    <cellStyle name="Vejica 23 2 4 4 2" xfId="18976"/>
    <cellStyle name="Vejica 23 2 5" xfId="2183"/>
    <cellStyle name="Vejica 23 2 5 2" xfId="4509"/>
    <cellStyle name="Vejica 23 2 6" xfId="4510"/>
    <cellStyle name="Vejica 23 2 6 2" xfId="4511"/>
    <cellStyle name="Vejica 23 2 7" xfId="4512"/>
    <cellStyle name="Vejica 23 2 8" xfId="4501"/>
    <cellStyle name="Vejica 23 2 9" xfId="12309"/>
    <cellStyle name="Vejica 23 2 9 2" xfId="18343"/>
    <cellStyle name="Vejica 23 3" xfId="2184"/>
    <cellStyle name="Vejica 23 3 2" xfId="8818"/>
    <cellStyle name="Vejica 23 3 2 2" xfId="16031"/>
    <cellStyle name="Vejica 23 3 3" xfId="12571"/>
    <cellStyle name="Vejica 23 3 3 2" xfId="18510"/>
    <cellStyle name="Vejica 23 4" xfId="2185"/>
    <cellStyle name="Vejica 23 4 2" xfId="4513"/>
    <cellStyle name="Vejica 23 4 3" xfId="8449"/>
    <cellStyle name="Vejica 23 4 3 2" xfId="15904"/>
    <cellStyle name="Vejica 23 4 4" xfId="13273"/>
    <cellStyle name="Vejica 23 4 4 2" xfId="19208"/>
    <cellStyle name="Vejica 23 5" xfId="2186"/>
    <cellStyle name="Vejica 23 5 2" xfId="2187"/>
    <cellStyle name="Vejica 23 5 2 2" xfId="4514"/>
    <cellStyle name="Vejica 23 5 3" xfId="2188"/>
    <cellStyle name="Vejica 23 5 3 2" xfId="2189"/>
    <cellStyle name="Vejica 23 5 3 2 2" xfId="4515"/>
    <cellStyle name="Vejica 23 5 3 3" xfId="2190"/>
    <cellStyle name="Vejica 23 5 3 3 2" xfId="4516"/>
    <cellStyle name="Vejica 23 5 3 4" xfId="4517"/>
    <cellStyle name="Vejica 23 5 4" xfId="4518"/>
    <cellStyle name="Vejica 23 6" xfId="2191"/>
    <cellStyle name="Vejica 23 6 2" xfId="4519"/>
    <cellStyle name="Vejica 23 7" xfId="2192"/>
    <cellStyle name="Vejica 23 7 2" xfId="2193"/>
    <cellStyle name="Vejica 23 7 2 2" xfId="4520"/>
    <cellStyle name="Vejica 23 8" xfId="2194"/>
    <cellStyle name="Vejica 23 9" xfId="2195"/>
    <cellStyle name="Vejica 23 9 2" xfId="4521"/>
    <cellStyle name="Vejica 24" xfId="702"/>
    <cellStyle name="Vejica 24 10" xfId="4523"/>
    <cellStyle name="Vejica 24 10 2" xfId="4524"/>
    <cellStyle name="Vejica 24 11" xfId="4525"/>
    <cellStyle name="Vejica 24 12" xfId="4526"/>
    <cellStyle name="Vejica 24 13" xfId="4522"/>
    <cellStyle name="Vejica 24 14" xfId="2518"/>
    <cellStyle name="Vejica 24 15" xfId="9353"/>
    <cellStyle name="Vejica 24 15 2" xfId="16245"/>
    <cellStyle name="Vejica 24 16" xfId="12987"/>
    <cellStyle name="Vejica 24 16 2" xfId="18925"/>
    <cellStyle name="Vejica 24 2" xfId="703"/>
    <cellStyle name="Vejica 24 2 10" xfId="12568"/>
    <cellStyle name="Vejica 24 2 10 2" xfId="18507"/>
    <cellStyle name="Vejica 24 2 2" xfId="704"/>
    <cellStyle name="Vejica 24 2 2 2" xfId="2196"/>
    <cellStyle name="Vejica 24 2 2 3" xfId="2197"/>
    <cellStyle name="Vejica 24 2 2 3 2" xfId="4529"/>
    <cellStyle name="Vejica 24 2 2 4" xfId="2198"/>
    <cellStyle name="Vejica 24 2 2 4 2" xfId="4530"/>
    <cellStyle name="Vejica 24 2 2 5" xfId="4531"/>
    <cellStyle name="Vejica 24 2 2 5 2" xfId="4532"/>
    <cellStyle name="Vejica 24 2 2 6" xfId="4533"/>
    <cellStyle name="Vejica 24 2 2 7" xfId="4528"/>
    <cellStyle name="Vejica 24 2 2 8" xfId="9848"/>
    <cellStyle name="Vejica 24 2 2 8 2" xfId="16445"/>
    <cellStyle name="Vejica 24 2 2 9" xfId="13177"/>
    <cellStyle name="Vejica 24 2 2 9 2" xfId="19112"/>
    <cellStyle name="Vejica 24 2 3" xfId="2199"/>
    <cellStyle name="Vejica 24 2 3 2" xfId="12058"/>
    <cellStyle name="Vejica 24 2 3 2 2" xfId="18261"/>
    <cellStyle name="Vejica 24 2 3 3" xfId="13361"/>
    <cellStyle name="Vejica 24 2 3 3 2" xfId="19296"/>
    <cellStyle name="Vejica 24 2 4" xfId="2200"/>
    <cellStyle name="Vejica 24 2 4 2" xfId="4534"/>
    <cellStyle name="Vejica 24 2 4 3" xfId="8844"/>
    <cellStyle name="Vejica 24 2 4 3 2" xfId="16036"/>
    <cellStyle name="Vejica 24 2 4 4" xfId="12828"/>
    <cellStyle name="Vejica 24 2 4 4 2" xfId="18766"/>
    <cellStyle name="Vejica 24 2 5" xfId="2201"/>
    <cellStyle name="Vejica 24 2 5 2" xfId="4535"/>
    <cellStyle name="Vejica 24 2 6" xfId="4536"/>
    <cellStyle name="Vejica 24 2 6 2" xfId="4537"/>
    <cellStyle name="Vejica 24 2 7" xfId="4538"/>
    <cellStyle name="Vejica 24 2 8" xfId="4527"/>
    <cellStyle name="Vejica 24 2 9" xfId="11881"/>
    <cellStyle name="Vejica 24 2 9 2" xfId="18206"/>
    <cellStyle name="Vejica 24 3" xfId="2202"/>
    <cellStyle name="Vejica 24 3 2" xfId="8824"/>
    <cellStyle name="Vejica 24 3 2 2" xfId="16035"/>
    <cellStyle name="Vejica 24 3 3" xfId="12569"/>
    <cellStyle name="Vejica 24 3 3 2" xfId="18508"/>
    <cellStyle name="Vejica 24 4" xfId="2203"/>
    <cellStyle name="Vejica 24 4 2" xfId="4539"/>
    <cellStyle name="Vejica 24 4 3" xfId="9089"/>
    <cellStyle name="Vejica 24 4 3 2" xfId="16161"/>
    <cellStyle name="Vejica 24 4 4" xfId="13458"/>
    <cellStyle name="Vejica 24 4 4 2" xfId="19393"/>
    <cellStyle name="Vejica 24 5" xfId="2204"/>
    <cellStyle name="Vejica 24 5 2" xfId="2205"/>
    <cellStyle name="Vejica 24 5 2 2" xfId="4540"/>
    <cellStyle name="Vejica 24 5 3" xfId="2206"/>
    <cellStyle name="Vejica 24 5 3 2" xfId="2207"/>
    <cellStyle name="Vejica 24 5 3 2 2" xfId="4541"/>
    <cellStyle name="Vejica 24 5 3 3" xfId="2208"/>
    <cellStyle name="Vejica 24 5 3 3 2" xfId="4542"/>
    <cellStyle name="Vejica 24 5 3 4" xfId="4543"/>
    <cellStyle name="Vejica 24 5 4" xfId="4544"/>
    <cellStyle name="Vejica 24 6" xfId="2209"/>
    <cellStyle name="Vejica 24 6 2" xfId="4545"/>
    <cellStyle name="Vejica 24 7" xfId="2210"/>
    <cellStyle name="Vejica 24 7 2" xfId="2211"/>
    <cellStyle name="Vejica 24 7 2 2" xfId="4546"/>
    <cellStyle name="Vejica 24 8" xfId="2212"/>
    <cellStyle name="Vejica 24 9" xfId="2213"/>
    <cellStyle name="Vejica 24 9 2" xfId="4547"/>
    <cellStyle name="Vejica 25" xfId="705"/>
    <cellStyle name="Vejica 25 10" xfId="4549"/>
    <cellStyle name="Vejica 25 10 2" xfId="4550"/>
    <cellStyle name="Vejica 25 11" xfId="4551"/>
    <cellStyle name="Vejica 25 12" xfId="4552"/>
    <cellStyle name="Vejica 25 13" xfId="4548"/>
    <cellStyle name="Vejica 25 14" xfId="2519"/>
    <cellStyle name="Vejica 25 15" xfId="11806"/>
    <cellStyle name="Vejica 25 15 2" xfId="18182"/>
    <cellStyle name="Vejica 25 16" xfId="12986"/>
    <cellStyle name="Vejica 25 16 2" xfId="18924"/>
    <cellStyle name="Vejica 25 2" xfId="706"/>
    <cellStyle name="Vejica 25 2 10" xfId="12567"/>
    <cellStyle name="Vejica 25 2 10 2" xfId="18506"/>
    <cellStyle name="Vejica 25 2 2" xfId="707"/>
    <cellStyle name="Vejica 25 2 2 2" xfId="2214"/>
    <cellStyle name="Vejica 25 2 2 3" xfId="2215"/>
    <cellStyle name="Vejica 25 2 2 3 2" xfId="4555"/>
    <cellStyle name="Vejica 25 2 2 4" xfId="2216"/>
    <cellStyle name="Vejica 25 2 2 4 2" xfId="4556"/>
    <cellStyle name="Vejica 25 2 2 5" xfId="4557"/>
    <cellStyle name="Vejica 25 2 2 5 2" xfId="4558"/>
    <cellStyle name="Vejica 25 2 2 6" xfId="4559"/>
    <cellStyle name="Vejica 25 2 2 7" xfId="4554"/>
    <cellStyle name="Vejica 25 2 2 8" xfId="9759"/>
    <cellStyle name="Vejica 25 2 2 8 2" xfId="16397"/>
    <cellStyle name="Vejica 25 2 2 9" xfId="13178"/>
    <cellStyle name="Vejica 25 2 2 9 2" xfId="19113"/>
    <cellStyle name="Vejica 25 2 3" xfId="2217"/>
    <cellStyle name="Vejica 25 2 3 2" xfId="12288"/>
    <cellStyle name="Vejica 25 2 3 2 2" xfId="18335"/>
    <cellStyle name="Vejica 25 2 3 3" xfId="13378"/>
    <cellStyle name="Vejica 25 2 3 3 2" xfId="19313"/>
    <cellStyle name="Vejica 25 2 4" xfId="2218"/>
    <cellStyle name="Vejica 25 2 4 2" xfId="4560"/>
    <cellStyle name="Vejica 25 2 4 3" xfId="8470"/>
    <cellStyle name="Vejica 25 2 4 3 2" xfId="15915"/>
    <cellStyle name="Vejica 25 2 4 4" xfId="12812"/>
    <cellStyle name="Vejica 25 2 4 4 2" xfId="18750"/>
    <cellStyle name="Vejica 25 2 5" xfId="2219"/>
    <cellStyle name="Vejica 25 2 5 2" xfId="4561"/>
    <cellStyle name="Vejica 25 2 6" xfId="4562"/>
    <cellStyle name="Vejica 25 2 6 2" xfId="4563"/>
    <cellStyle name="Vejica 25 2 7" xfId="4564"/>
    <cellStyle name="Vejica 25 2 8" xfId="4553"/>
    <cellStyle name="Vejica 25 2 9" xfId="9830"/>
    <cellStyle name="Vejica 25 2 9 2" xfId="16432"/>
    <cellStyle name="Vejica 25 3" xfId="2220"/>
    <cellStyle name="Vejica 25 3 2" xfId="8202"/>
    <cellStyle name="Vejica 25 3 2 2" xfId="15777"/>
    <cellStyle name="Vejica 25 3 3" xfId="12791"/>
    <cellStyle name="Vejica 25 3 3 2" xfId="18729"/>
    <cellStyle name="Vejica 25 4" xfId="2221"/>
    <cellStyle name="Vejica 25 4 2" xfId="4565"/>
    <cellStyle name="Vejica 25 4 3" xfId="7664"/>
    <cellStyle name="Vejica 25 4 3 2" xfId="15530"/>
    <cellStyle name="Vejica 25 4 4" xfId="13443"/>
    <cellStyle name="Vejica 25 4 4 2" xfId="19378"/>
    <cellStyle name="Vejica 25 5" xfId="2222"/>
    <cellStyle name="Vejica 25 5 2" xfId="2223"/>
    <cellStyle name="Vejica 25 5 2 2" xfId="4566"/>
    <cellStyle name="Vejica 25 5 3" xfId="2224"/>
    <cellStyle name="Vejica 25 5 3 2" xfId="2225"/>
    <cellStyle name="Vejica 25 5 3 2 2" xfId="4567"/>
    <cellStyle name="Vejica 25 5 3 3" xfId="2226"/>
    <cellStyle name="Vejica 25 5 3 3 2" xfId="4568"/>
    <cellStyle name="Vejica 25 5 3 4" xfId="4569"/>
    <cellStyle name="Vejica 25 5 4" xfId="4570"/>
    <cellStyle name="Vejica 25 6" xfId="2227"/>
    <cellStyle name="Vejica 25 6 2" xfId="4571"/>
    <cellStyle name="Vejica 25 7" xfId="2228"/>
    <cellStyle name="Vejica 25 7 2" xfId="2229"/>
    <cellStyle name="Vejica 25 7 2 2" xfId="4572"/>
    <cellStyle name="Vejica 25 8" xfId="2230"/>
    <cellStyle name="Vejica 25 9" xfId="2231"/>
    <cellStyle name="Vejica 25 9 2" xfId="4573"/>
    <cellStyle name="Vejica 26" xfId="708"/>
    <cellStyle name="Vejica 26 2" xfId="2232"/>
    <cellStyle name="Vejica 26 2 2" xfId="8136"/>
    <cellStyle name="Vejica 26 2 2 2" xfId="13179"/>
    <cellStyle name="Vejica 26 2 2 2 2" xfId="19114"/>
    <cellStyle name="Vejica 26 2 2 3" xfId="15745"/>
    <cellStyle name="Vejica 26 2 3" xfId="9647"/>
    <cellStyle name="Vejica 26 2 3 2" xfId="13528"/>
    <cellStyle name="Vejica 26 2 3 2 2" xfId="19463"/>
    <cellStyle name="Vejica 26 2 3 3" xfId="16343"/>
    <cellStyle name="Vejica 26 2 4" xfId="9916"/>
    <cellStyle name="Vejica 26 2 4 2" xfId="12817"/>
    <cellStyle name="Vejica 26 2 4 2 2" xfId="18755"/>
    <cellStyle name="Vejica 26 2 4 3" xfId="16466"/>
    <cellStyle name="Vejica 26 2 5" xfId="12210"/>
    <cellStyle name="Vejica 26 2 5 2" xfId="18311"/>
    <cellStyle name="Vejica 26 2 6" xfId="12565"/>
    <cellStyle name="Vejica 26 2 6 2" xfId="18504"/>
    <cellStyle name="Vejica 26 3" xfId="2233"/>
    <cellStyle name="Vejica 26 3 2" xfId="8576"/>
    <cellStyle name="Vejica 26 3 2 2" xfId="15963"/>
    <cellStyle name="Vejica 26 3 3" xfId="12566"/>
    <cellStyle name="Vejica 26 3 3 2" xfId="18505"/>
    <cellStyle name="Vejica 26 4" xfId="4574"/>
    <cellStyle name="Vejica 26 4 2" xfId="7984"/>
    <cellStyle name="Vejica 26 4 2 2" xfId="15698"/>
    <cellStyle name="Vejica 26 4 3" xfId="13515"/>
    <cellStyle name="Vejica 26 4 3 2" xfId="19450"/>
    <cellStyle name="Vejica 26 5" xfId="9862"/>
    <cellStyle name="Vejica 26 5 2" xfId="16452"/>
    <cellStyle name="Vejica 26 6" xfId="12709"/>
    <cellStyle name="Vejica 26 6 2" xfId="18648"/>
    <cellStyle name="Vejica 27" xfId="709"/>
    <cellStyle name="Vejica 27 2" xfId="2234"/>
    <cellStyle name="Vejica 27 2 2" xfId="9419"/>
    <cellStyle name="Vejica 27 2 2 2" xfId="13180"/>
    <cellStyle name="Vejica 27 2 2 2 2" xfId="19115"/>
    <cellStyle name="Vejica 27 2 2 3" xfId="16264"/>
    <cellStyle name="Vejica 27 2 3" xfId="9686"/>
    <cellStyle name="Vejica 27 2 3 2" xfId="13446"/>
    <cellStyle name="Vejica 27 2 3 2 2" xfId="19381"/>
    <cellStyle name="Vejica 27 2 3 3" xfId="16361"/>
    <cellStyle name="Vejica 27 2 4" xfId="7941"/>
    <cellStyle name="Vejica 27 2 4 2" xfId="13106"/>
    <cellStyle name="Vejica 27 2 4 2 2" xfId="19041"/>
    <cellStyle name="Vejica 27 2 4 3" xfId="15683"/>
    <cellStyle name="Vejica 27 2 5" xfId="8878"/>
    <cellStyle name="Vejica 27 2 5 2" xfId="16042"/>
    <cellStyle name="Vejica 27 2 6" xfId="12563"/>
    <cellStyle name="Vejica 27 2 6 2" xfId="18502"/>
    <cellStyle name="Vejica 27 3" xfId="2235"/>
    <cellStyle name="Vejica 27 3 2" xfId="9751"/>
    <cellStyle name="Vejica 27 3 2 2" xfId="16394"/>
    <cellStyle name="Vejica 27 3 3" xfId="12564"/>
    <cellStyle name="Vejica 27 3 3 2" xfId="18503"/>
    <cellStyle name="Vejica 27 4" xfId="4575"/>
    <cellStyle name="Vejica 27 4 2" xfId="9010"/>
    <cellStyle name="Vejica 27 4 2 2" xfId="16108"/>
    <cellStyle name="Vejica 27 4 3" xfId="13343"/>
    <cellStyle name="Vejica 27 4 3 2" xfId="19278"/>
    <cellStyle name="Vejica 27 5" xfId="11850"/>
    <cellStyle name="Vejica 27 5 2" xfId="18196"/>
    <cellStyle name="Vejica 27 6" xfId="12708"/>
    <cellStyle name="Vejica 27 6 2" xfId="18647"/>
    <cellStyle name="Vejica 28" xfId="710"/>
    <cellStyle name="Vejica 28 2" xfId="2236"/>
    <cellStyle name="Vejica 28 2 2" xfId="8885"/>
    <cellStyle name="Vejica 28 2 2 2" xfId="13181"/>
    <cellStyle name="Vejica 28 2 2 2 2" xfId="19116"/>
    <cellStyle name="Vejica 28 2 2 3" xfId="16047"/>
    <cellStyle name="Vejica 28 2 3" xfId="7770"/>
    <cellStyle name="Vejica 28 2 3 2" xfId="13373"/>
    <cellStyle name="Vejica 28 2 3 2 2" xfId="19308"/>
    <cellStyle name="Vejica 28 2 3 3" xfId="15558"/>
    <cellStyle name="Vejica 28 2 4" xfId="12116"/>
    <cellStyle name="Vejica 28 2 4 2" xfId="12824"/>
    <cellStyle name="Vejica 28 2 4 2 2" xfId="18762"/>
    <cellStyle name="Vejica 28 2 4 3" xfId="18280"/>
    <cellStyle name="Vejica 28 2 5" xfId="11835"/>
    <cellStyle name="Vejica 28 2 5 2" xfId="18188"/>
    <cellStyle name="Vejica 28 2 6" xfId="12561"/>
    <cellStyle name="Vejica 28 2 6 2" xfId="18500"/>
    <cellStyle name="Vejica 28 3" xfId="2237"/>
    <cellStyle name="Vejica 28 3 2" xfId="8544"/>
    <cellStyle name="Vejica 28 3 2 2" xfId="15953"/>
    <cellStyle name="Vejica 28 3 3" xfId="12562"/>
    <cellStyle name="Vejica 28 3 3 2" xfId="18501"/>
    <cellStyle name="Vejica 28 4" xfId="4576"/>
    <cellStyle name="Vejica 28 4 2" xfId="12027"/>
    <cellStyle name="Vejica 28 4 2 2" xfId="18250"/>
    <cellStyle name="Vejica 28 4 3" xfId="13262"/>
    <cellStyle name="Vejica 28 4 3 2" xfId="19197"/>
    <cellStyle name="Vejica 28 5" xfId="9626"/>
    <cellStyle name="Vejica 28 5 2" xfId="16340"/>
    <cellStyle name="Vejica 28 6" xfId="12714"/>
    <cellStyle name="Vejica 28 6 2" xfId="18653"/>
    <cellStyle name="Vejica 29" xfId="711"/>
    <cellStyle name="Vejica 29 2" xfId="2238"/>
    <cellStyle name="Vejica 29 2 2" xfId="9854"/>
    <cellStyle name="Vejica 29 2 2 2" xfId="13182"/>
    <cellStyle name="Vejica 29 2 2 2 2" xfId="19117"/>
    <cellStyle name="Vejica 29 2 2 3" xfId="16449"/>
    <cellStyle name="Vejica 29 2 3" xfId="8872"/>
    <cellStyle name="Vejica 29 2 3 2" xfId="13261"/>
    <cellStyle name="Vejica 29 2 3 2 2" xfId="19196"/>
    <cellStyle name="Vejica 29 2 3 3" xfId="16040"/>
    <cellStyle name="Vejica 29 2 4" xfId="12126"/>
    <cellStyle name="Vejica 29 2 4 2" xfId="13143"/>
    <cellStyle name="Vejica 29 2 4 2 2" xfId="19078"/>
    <cellStyle name="Vejica 29 2 4 3" xfId="18285"/>
    <cellStyle name="Vejica 29 2 5" xfId="12412"/>
    <cellStyle name="Vejica 29 2 5 2" xfId="18368"/>
    <cellStyle name="Vejica 29 2 6" xfId="12559"/>
    <cellStyle name="Vejica 29 2 6 2" xfId="18498"/>
    <cellStyle name="Vejica 29 3" xfId="2239"/>
    <cellStyle name="Vejica 29 3 2" xfId="7892"/>
    <cellStyle name="Vejica 29 3 2 2" xfId="15653"/>
    <cellStyle name="Vejica 29 3 3" xfId="12560"/>
    <cellStyle name="Vejica 29 3 3 2" xfId="18499"/>
    <cellStyle name="Vejica 29 4" xfId="4577"/>
    <cellStyle name="Vejica 29 4 2" xfId="8957"/>
    <cellStyle name="Vejica 29 4 2 2" xfId="16089"/>
    <cellStyle name="Vejica 29 4 3" xfId="13080"/>
    <cellStyle name="Vejica 29 4 3 2" xfId="19015"/>
    <cellStyle name="Vejica 29 5" xfId="9395"/>
    <cellStyle name="Vejica 29 5 2" xfId="16251"/>
    <cellStyle name="Vejica 29 6" xfId="12984"/>
    <cellStyle name="Vejica 29 6 2" xfId="18922"/>
    <cellStyle name="Vejica 3" xfId="712"/>
    <cellStyle name="Vejica 3 10" xfId="713"/>
    <cellStyle name="Vejica 3 10 10" xfId="5774"/>
    <cellStyle name="Vejica 3 10 10 2" xfId="6510"/>
    <cellStyle name="Vejica 3 10 10 2 2" xfId="10797"/>
    <cellStyle name="Vejica 3 10 10 2 2 2" xfId="17285"/>
    <cellStyle name="Vejica 3 10 10 2 3" xfId="14632"/>
    <cellStyle name="Vejica 3 10 10 3" xfId="10072"/>
    <cellStyle name="Vejica 3 10 10 3 2" xfId="16569"/>
    <cellStyle name="Vejica 3 10 10 4" xfId="13920"/>
    <cellStyle name="Vejica 3 10 11" xfId="6210"/>
    <cellStyle name="Vejica 3 10 11 2" xfId="10497"/>
    <cellStyle name="Vejica 3 10 11 2 2" xfId="16985"/>
    <cellStyle name="Vejica 3 10 11 3" xfId="14332"/>
    <cellStyle name="Vejica 3 10 12" xfId="6823"/>
    <cellStyle name="Vejica 3 10 12 2" xfId="11104"/>
    <cellStyle name="Vejica 3 10 12 2 2" xfId="17590"/>
    <cellStyle name="Vejica 3 10 12 3" xfId="14937"/>
    <cellStyle name="Vejica 3 10 13" xfId="7101"/>
    <cellStyle name="Vejica 3 10 13 2" xfId="11375"/>
    <cellStyle name="Vejica 3 10 13 2 2" xfId="17854"/>
    <cellStyle name="Vejica 3 10 13 3" xfId="15198"/>
    <cellStyle name="Vejica 3 10 14" xfId="7194"/>
    <cellStyle name="Vejica 3 10 14 2" xfId="11468"/>
    <cellStyle name="Vejica 3 10 14 2 2" xfId="17947"/>
    <cellStyle name="Vejica 3 10 14 3" xfId="15291"/>
    <cellStyle name="Vejica 3 10 15" xfId="7923"/>
    <cellStyle name="Vejica 3 10 15 2" xfId="15669"/>
    <cellStyle name="Vejica 3 10 16" xfId="12701"/>
    <cellStyle name="Vejica 3 10 16 2" xfId="18640"/>
    <cellStyle name="Vejica 3 10 17" xfId="13614"/>
    <cellStyle name="Vejica 3 10 2" xfId="714"/>
    <cellStyle name="Vejica 3 10 2 10" xfId="6211"/>
    <cellStyle name="Vejica 3 10 2 10 2" xfId="10498"/>
    <cellStyle name="Vejica 3 10 2 10 2 2" xfId="16986"/>
    <cellStyle name="Vejica 3 10 2 10 3" xfId="14333"/>
    <cellStyle name="Vejica 3 10 2 11" xfId="6824"/>
    <cellStyle name="Vejica 3 10 2 11 2" xfId="11105"/>
    <cellStyle name="Vejica 3 10 2 11 2 2" xfId="17591"/>
    <cellStyle name="Vejica 3 10 2 11 3" xfId="14938"/>
    <cellStyle name="Vejica 3 10 2 12" xfId="7102"/>
    <cellStyle name="Vejica 3 10 2 12 2" xfId="11376"/>
    <cellStyle name="Vejica 3 10 2 12 2 2" xfId="17855"/>
    <cellStyle name="Vejica 3 10 2 12 3" xfId="15199"/>
    <cellStyle name="Vejica 3 10 2 13" xfId="7195"/>
    <cellStyle name="Vejica 3 10 2 13 2" xfId="11469"/>
    <cellStyle name="Vejica 3 10 2 13 2 2" xfId="17948"/>
    <cellStyle name="Vejica 3 10 2 13 3" xfId="15292"/>
    <cellStyle name="Vejica 3 10 2 14" xfId="7924"/>
    <cellStyle name="Vejica 3 10 2 14 2" xfId="15670"/>
    <cellStyle name="Vejica 3 10 2 15" xfId="12702"/>
    <cellStyle name="Vejica 3 10 2 15 2" xfId="18641"/>
    <cellStyle name="Vejica 3 10 2 16" xfId="13615"/>
    <cellStyle name="Vejica 3 10 2 2" xfId="715"/>
    <cellStyle name="Vejica 3 10 2 2 10" xfId="6825"/>
    <cellStyle name="Vejica 3 10 2 2 10 2" xfId="11106"/>
    <cellStyle name="Vejica 3 10 2 2 10 2 2" xfId="17592"/>
    <cellStyle name="Vejica 3 10 2 2 10 3" xfId="14939"/>
    <cellStyle name="Vejica 3 10 2 2 11" xfId="7196"/>
    <cellStyle name="Vejica 3 10 2 2 11 2" xfId="11470"/>
    <cellStyle name="Vejica 3 10 2 2 11 2 2" xfId="17949"/>
    <cellStyle name="Vejica 3 10 2 2 11 3" xfId="15293"/>
    <cellStyle name="Vejica 3 10 2 2 12" xfId="7925"/>
    <cellStyle name="Vejica 3 10 2 2 12 2" xfId="15671"/>
    <cellStyle name="Vejica 3 10 2 2 13" xfId="12703"/>
    <cellStyle name="Vejica 3 10 2 2 13 2" xfId="18642"/>
    <cellStyle name="Vejica 3 10 2 2 14" xfId="13616"/>
    <cellStyle name="Vejica 3 10 2 2 2" xfId="2240"/>
    <cellStyle name="Vejica 3 10 2 2 3" xfId="2241"/>
    <cellStyle name="Vejica 3 10 2 2 3 2" xfId="4582"/>
    <cellStyle name="Vejica 3 10 2 2 4" xfId="2242"/>
    <cellStyle name="Vejica 3 10 2 2 4 10" xfId="13720"/>
    <cellStyle name="Vejica 3 10 2 2 4 2" xfId="4584"/>
    <cellStyle name="Vejica 3 10 2 2 4 2 2" xfId="5344"/>
    <cellStyle name="Vejica 3 10 2 2 4 2 2 2" xfId="6095"/>
    <cellStyle name="Vejica 3 10 2 2 4 2 2 2 2" xfId="6716"/>
    <cellStyle name="Vejica 3 10 2 2 4 2 2 2 2 2" xfId="11003"/>
    <cellStyle name="Vejica 3 10 2 2 4 2 2 2 2 2 2" xfId="17491"/>
    <cellStyle name="Vejica 3 10 2 2 4 2 2 2 2 3" xfId="14838"/>
    <cellStyle name="Vejica 3 10 2 2 4 2 2 2 3" xfId="10395"/>
    <cellStyle name="Vejica 3 10 2 2 4 2 2 2 3 2" xfId="16885"/>
    <cellStyle name="Vejica 3 10 2 2 4 2 2 2 4" xfId="14233"/>
    <cellStyle name="Vejica 3 10 2 2 4 2 2 3" xfId="5989"/>
    <cellStyle name="Vejica 3 10 2 2 4 2 2 3 2" xfId="10289"/>
    <cellStyle name="Vejica 3 10 2 2 4 2 2 3 2 2" xfId="16779"/>
    <cellStyle name="Vejica 3 10 2 2 4 2 2 3 3" xfId="14127"/>
    <cellStyle name="Vejica 3 10 2 2 4 2 2 4" xfId="6412"/>
    <cellStyle name="Vejica 3 10 2 2 4 2 2 4 2" xfId="10699"/>
    <cellStyle name="Vejica 3 10 2 2 4 2 2 4 2 2" xfId="17187"/>
    <cellStyle name="Vejica 3 10 2 2 4 2 2 4 3" xfId="14534"/>
    <cellStyle name="Vejica 3 10 2 2 4 2 2 5" xfId="7026"/>
    <cellStyle name="Vejica 3 10 2 2 4 2 2 5 2" xfId="11307"/>
    <cellStyle name="Vejica 3 10 2 2 4 2 2 5 2 2" xfId="17793"/>
    <cellStyle name="Vejica 3 10 2 2 4 2 2 5 3" xfId="15140"/>
    <cellStyle name="Vejica 3 10 2 2 4 2 2 6" xfId="7396"/>
    <cellStyle name="Vejica 3 10 2 2 4 2 2 6 2" xfId="11670"/>
    <cellStyle name="Vejica 3 10 2 2 4 2 2 6 2 2" xfId="18149"/>
    <cellStyle name="Vejica 3 10 2 2 4 2 2 6 3" xfId="15493"/>
    <cellStyle name="Vejica 3 10 2 2 4 2 2 7" xfId="9816"/>
    <cellStyle name="Vejica 3 10 2 2 4 2 2 7 2" xfId="16421"/>
    <cellStyle name="Vejica 3 10 2 2 4 2 2 8" xfId="13823"/>
    <cellStyle name="Vejica 3 10 2 2 4 3" xfId="4583"/>
    <cellStyle name="Vejica 3 10 2 2 4 4" xfId="5875"/>
    <cellStyle name="Vejica 3 10 2 2 4 4 2" xfId="6609"/>
    <cellStyle name="Vejica 3 10 2 2 4 4 2 2" xfId="10896"/>
    <cellStyle name="Vejica 3 10 2 2 4 4 2 2 2" xfId="17384"/>
    <cellStyle name="Vejica 3 10 2 2 4 4 2 3" xfId="14731"/>
    <cellStyle name="Vejica 3 10 2 2 4 4 3" xfId="10173"/>
    <cellStyle name="Vejica 3 10 2 2 4 4 3 2" xfId="16669"/>
    <cellStyle name="Vejica 3 10 2 2 4 4 4" xfId="14020"/>
    <cellStyle name="Vejica 3 10 2 2 4 5" xfId="6309"/>
    <cellStyle name="Vejica 3 10 2 2 4 5 2" xfId="10596"/>
    <cellStyle name="Vejica 3 10 2 2 4 5 2 2" xfId="17084"/>
    <cellStyle name="Vejica 3 10 2 2 4 5 3" xfId="14431"/>
    <cellStyle name="Vejica 3 10 2 2 4 6" xfId="6922"/>
    <cellStyle name="Vejica 3 10 2 2 4 6 2" xfId="11203"/>
    <cellStyle name="Vejica 3 10 2 2 4 6 2 2" xfId="17689"/>
    <cellStyle name="Vejica 3 10 2 2 4 6 3" xfId="15036"/>
    <cellStyle name="Vejica 3 10 2 2 4 7" xfId="7293"/>
    <cellStyle name="Vejica 3 10 2 2 4 7 2" xfId="11567"/>
    <cellStyle name="Vejica 3 10 2 2 4 7 2 2" xfId="18046"/>
    <cellStyle name="Vejica 3 10 2 2 4 7 3" xfId="15390"/>
    <cellStyle name="Vejica 3 10 2 2 4 8" xfId="8476"/>
    <cellStyle name="Vejica 3 10 2 2 4 8 2" xfId="15916"/>
    <cellStyle name="Vejica 3 10 2 2 4 9" xfId="12975"/>
    <cellStyle name="Vejica 3 10 2 2 4 9 2" xfId="18913"/>
    <cellStyle name="Vejica 3 10 2 2 5" xfId="4585"/>
    <cellStyle name="Vejica 3 10 2 2 5 2" xfId="4586"/>
    <cellStyle name="Vejica 3 10 2 2 5 2 2" xfId="5505"/>
    <cellStyle name="Vejica 3 10 2 2 5 3" xfId="5271"/>
    <cellStyle name="Vejica 3 10 2 2 6" xfId="4587"/>
    <cellStyle name="Vejica 3 10 2 2 6 2" xfId="5343"/>
    <cellStyle name="Vejica 3 10 2 2 7" xfId="4581"/>
    <cellStyle name="Vejica 3 10 2 2 8" xfId="5776"/>
    <cellStyle name="Vejica 3 10 2 2 8 2" xfId="6512"/>
    <cellStyle name="Vejica 3 10 2 2 8 2 2" xfId="10799"/>
    <cellStyle name="Vejica 3 10 2 2 8 2 2 2" xfId="17287"/>
    <cellStyle name="Vejica 3 10 2 2 8 2 3" xfId="14634"/>
    <cellStyle name="Vejica 3 10 2 2 8 3" xfId="10074"/>
    <cellStyle name="Vejica 3 10 2 2 8 3 2" xfId="16571"/>
    <cellStyle name="Vejica 3 10 2 2 8 4" xfId="13922"/>
    <cellStyle name="Vejica 3 10 2 2 9" xfId="6212"/>
    <cellStyle name="Vejica 3 10 2 2 9 2" xfId="10499"/>
    <cellStyle name="Vejica 3 10 2 2 9 2 2" xfId="16987"/>
    <cellStyle name="Vejica 3 10 2 2 9 3" xfId="14334"/>
    <cellStyle name="Vejica 3 10 2 3" xfId="2243"/>
    <cellStyle name="Vejica 3 10 2 3 2" xfId="4588"/>
    <cellStyle name="Vejica 3 10 2 4" xfId="2244"/>
    <cellStyle name="Vejica 3 10 2 4 2" xfId="4590"/>
    <cellStyle name="Vejica 3 10 2 4 2 2" xfId="5345"/>
    <cellStyle name="Vejica 3 10 2 4 3" xfId="4589"/>
    <cellStyle name="Vejica 3 10 2 5" xfId="2245"/>
    <cellStyle name="Vejica 3 10 2 5 10" xfId="13721"/>
    <cellStyle name="Vejica 3 10 2 5 2" xfId="4592"/>
    <cellStyle name="Vejica 3 10 2 5 2 2" xfId="5346"/>
    <cellStyle name="Vejica 3 10 2 5 2 2 2" xfId="6096"/>
    <cellStyle name="Vejica 3 10 2 5 2 2 2 2" xfId="6717"/>
    <cellStyle name="Vejica 3 10 2 5 2 2 2 2 2" xfId="11004"/>
    <cellStyle name="Vejica 3 10 2 5 2 2 2 2 2 2" xfId="17492"/>
    <cellStyle name="Vejica 3 10 2 5 2 2 2 2 3" xfId="14839"/>
    <cellStyle name="Vejica 3 10 2 5 2 2 2 3" xfId="10396"/>
    <cellStyle name="Vejica 3 10 2 5 2 2 2 3 2" xfId="16886"/>
    <cellStyle name="Vejica 3 10 2 5 2 2 2 4" xfId="14234"/>
    <cellStyle name="Vejica 3 10 2 5 2 2 3" xfId="5990"/>
    <cellStyle name="Vejica 3 10 2 5 2 2 3 2" xfId="10290"/>
    <cellStyle name="Vejica 3 10 2 5 2 2 3 2 2" xfId="16780"/>
    <cellStyle name="Vejica 3 10 2 5 2 2 3 3" xfId="14128"/>
    <cellStyle name="Vejica 3 10 2 5 2 2 4" xfId="6413"/>
    <cellStyle name="Vejica 3 10 2 5 2 2 4 2" xfId="10700"/>
    <cellStyle name="Vejica 3 10 2 5 2 2 4 2 2" xfId="17188"/>
    <cellStyle name="Vejica 3 10 2 5 2 2 4 3" xfId="14535"/>
    <cellStyle name="Vejica 3 10 2 5 2 2 5" xfId="7027"/>
    <cellStyle name="Vejica 3 10 2 5 2 2 5 2" xfId="11308"/>
    <cellStyle name="Vejica 3 10 2 5 2 2 5 2 2" xfId="17794"/>
    <cellStyle name="Vejica 3 10 2 5 2 2 5 3" xfId="15141"/>
    <cellStyle name="Vejica 3 10 2 5 2 2 6" xfId="7397"/>
    <cellStyle name="Vejica 3 10 2 5 2 2 6 2" xfId="11671"/>
    <cellStyle name="Vejica 3 10 2 5 2 2 6 2 2" xfId="18150"/>
    <cellStyle name="Vejica 3 10 2 5 2 2 6 3" xfId="15494"/>
    <cellStyle name="Vejica 3 10 2 5 2 2 7" xfId="9818"/>
    <cellStyle name="Vejica 3 10 2 5 2 2 7 2" xfId="16422"/>
    <cellStyle name="Vejica 3 10 2 5 2 2 8" xfId="13824"/>
    <cellStyle name="Vejica 3 10 2 5 3" xfId="4591"/>
    <cellStyle name="Vejica 3 10 2 5 4" xfId="5876"/>
    <cellStyle name="Vejica 3 10 2 5 4 2" xfId="6610"/>
    <cellStyle name="Vejica 3 10 2 5 4 2 2" xfId="10897"/>
    <cellStyle name="Vejica 3 10 2 5 4 2 2 2" xfId="17385"/>
    <cellStyle name="Vejica 3 10 2 5 4 2 3" xfId="14732"/>
    <cellStyle name="Vejica 3 10 2 5 4 3" xfId="10174"/>
    <cellStyle name="Vejica 3 10 2 5 4 3 2" xfId="16670"/>
    <cellStyle name="Vejica 3 10 2 5 4 4" xfId="14021"/>
    <cellStyle name="Vejica 3 10 2 5 5" xfId="6310"/>
    <cellStyle name="Vejica 3 10 2 5 5 2" xfId="10597"/>
    <cellStyle name="Vejica 3 10 2 5 5 2 2" xfId="17085"/>
    <cellStyle name="Vejica 3 10 2 5 5 3" xfId="14432"/>
    <cellStyle name="Vejica 3 10 2 5 6" xfId="6923"/>
    <cellStyle name="Vejica 3 10 2 5 6 2" xfId="11204"/>
    <cellStyle name="Vejica 3 10 2 5 6 2 2" xfId="17690"/>
    <cellStyle name="Vejica 3 10 2 5 6 3" xfId="15037"/>
    <cellStyle name="Vejica 3 10 2 5 7" xfId="7294"/>
    <cellStyle name="Vejica 3 10 2 5 7 2" xfId="11568"/>
    <cellStyle name="Vejica 3 10 2 5 7 2 2" xfId="18047"/>
    <cellStyle name="Vejica 3 10 2 5 7 3" xfId="15391"/>
    <cellStyle name="Vejica 3 10 2 5 8" xfId="8479"/>
    <cellStyle name="Vejica 3 10 2 5 8 2" xfId="15918"/>
    <cellStyle name="Vejica 3 10 2 5 9" xfId="12976"/>
    <cellStyle name="Vejica 3 10 2 5 9 2" xfId="18914"/>
    <cellStyle name="Vejica 3 10 2 6" xfId="4593"/>
    <cellStyle name="Vejica 3 10 2 6 2" xfId="4594"/>
    <cellStyle name="Vejica 3 10 2 6 2 2" xfId="5506"/>
    <cellStyle name="Vejica 3 10 2 6 3" xfId="5272"/>
    <cellStyle name="Vejica 3 10 2 7" xfId="4595"/>
    <cellStyle name="Vejica 3 10 2 7 2" xfId="5342"/>
    <cellStyle name="Vejica 3 10 2 8" xfId="4580"/>
    <cellStyle name="Vejica 3 10 2 9" xfId="5775"/>
    <cellStyle name="Vejica 3 10 2 9 2" xfId="6511"/>
    <cellStyle name="Vejica 3 10 2 9 2 2" xfId="10798"/>
    <cellStyle name="Vejica 3 10 2 9 2 2 2" xfId="17286"/>
    <cellStyle name="Vejica 3 10 2 9 2 3" xfId="14633"/>
    <cellStyle name="Vejica 3 10 2 9 3" xfId="10073"/>
    <cellStyle name="Vejica 3 10 2 9 3 2" xfId="16570"/>
    <cellStyle name="Vejica 3 10 2 9 4" xfId="13921"/>
    <cellStyle name="Vejica 3 10 3" xfId="716"/>
    <cellStyle name="Vejica 3 10 3 10" xfId="6213"/>
    <cellStyle name="Vejica 3 10 3 10 2" xfId="10500"/>
    <cellStyle name="Vejica 3 10 3 10 2 2" xfId="16988"/>
    <cellStyle name="Vejica 3 10 3 10 3" xfId="14335"/>
    <cellStyle name="Vejica 3 10 3 11" xfId="6826"/>
    <cellStyle name="Vejica 3 10 3 11 2" xfId="11107"/>
    <cellStyle name="Vejica 3 10 3 11 2 2" xfId="17593"/>
    <cellStyle name="Vejica 3 10 3 11 3" xfId="14940"/>
    <cellStyle name="Vejica 3 10 3 12" xfId="7197"/>
    <cellStyle name="Vejica 3 10 3 12 2" xfId="11471"/>
    <cellStyle name="Vejica 3 10 3 12 2 2" xfId="17950"/>
    <cellStyle name="Vejica 3 10 3 12 3" xfId="15294"/>
    <cellStyle name="Vejica 3 10 3 13" xfId="7926"/>
    <cellStyle name="Vejica 3 10 3 13 2" xfId="15672"/>
    <cellStyle name="Vejica 3 10 3 14" xfId="12704"/>
    <cellStyle name="Vejica 3 10 3 14 2" xfId="18643"/>
    <cellStyle name="Vejica 3 10 3 15" xfId="13617"/>
    <cellStyle name="Vejica 3 10 3 2" xfId="2246"/>
    <cellStyle name="Vejica 3 10 3 2 2" xfId="4597"/>
    <cellStyle name="Vejica 3 10 3 3" xfId="2247"/>
    <cellStyle name="Vejica 3 10 3 3 2" xfId="4599"/>
    <cellStyle name="Vejica 3 10 3 3 2 2" xfId="5348"/>
    <cellStyle name="Vejica 3 10 3 3 3" xfId="4598"/>
    <cellStyle name="Vejica 3 10 3 4" xfId="2248"/>
    <cellStyle name="Vejica 3 10 3 4 10" xfId="13722"/>
    <cellStyle name="Vejica 3 10 3 4 2" xfId="4601"/>
    <cellStyle name="Vejica 3 10 3 4 2 2" xfId="5349"/>
    <cellStyle name="Vejica 3 10 3 4 2 2 2" xfId="6097"/>
    <cellStyle name="Vejica 3 10 3 4 2 2 2 2" xfId="6718"/>
    <cellStyle name="Vejica 3 10 3 4 2 2 2 2 2" xfId="11005"/>
    <cellStyle name="Vejica 3 10 3 4 2 2 2 2 2 2" xfId="17493"/>
    <cellStyle name="Vejica 3 10 3 4 2 2 2 2 3" xfId="14840"/>
    <cellStyle name="Vejica 3 10 3 4 2 2 2 3" xfId="10397"/>
    <cellStyle name="Vejica 3 10 3 4 2 2 2 3 2" xfId="16887"/>
    <cellStyle name="Vejica 3 10 3 4 2 2 2 4" xfId="14235"/>
    <cellStyle name="Vejica 3 10 3 4 2 2 3" xfId="5991"/>
    <cellStyle name="Vejica 3 10 3 4 2 2 3 2" xfId="10291"/>
    <cellStyle name="Vejica 3 10 3 4 2 2 3 2 2" xfId="16781"/>
    <cellStyle name="Vejica 3 10 3 4 2 2 3 3" xfId="14129"/>
    <cellStyle name="Vejica 3 10 3 4 2 2 4" xfId="6414"/>
    <cellStyle name="Vejica 3 10 3 4 2 2 4 2" xfId="10701"/>
    <cellStyle name="Vejica 3 10 3 4 2 2 4 2 2" xfId="17189"/>
    <cellStyle name="Vejica 3 10 3 4 2 2 4 3" xfId="14536"/>
    <cellStyle name="Vejica 3 10 3 4 2 2 5" xfId="7028"/>
    <cellStyle name="Vejica 3 10 3 4 2 2 5 2" xfId="11309"/>
    <cellStyle name="Vejica 3 10 3 4 2 2 5 2 2" xfId="17795"/>
    <cellStyle name="Vejica 3 10 3 4 2 2 5 3" xfId="15142"/>
    <cellStyle name="Vejica 3 10 3 4 2 2 6" xfId="7398"/>
    <cellStyle name="Vejica 3 10 3 4 2 2 6 2" xfId="11672"/>
    <cellStyle name="Vejica 3 10 3 4 2 2 6 2 2" xfId="18151"/>
    <cellStyle name="Vejica 3 10 3 4 2 2 6 3" xfId="15495"/>
    <cellStyle name="Vejica 3 10 3 4 2 2 7" xfId="9819"/>
    <cellStyle name="Vejica 3 10 3 4 2 2 7 2" xfId="16423"/>
    <cellStyle name="Vejica 3 10 3 4 2 2 8" xfId="13825"/>
    <cellStyle name="Vejica 3 10 3 4 3" xfId="4600"/>
    <cellStyle name="Vejica 3 10 3 4 4" xfId="5877"/>
    <cellStyle name="Vejica 3 10 3 4 4 2" xfId="6611"/>
    <cellStyle name="Vejica 3 10 3 4 4 2 2" xfId="10898"/>
    <cellStyle name="Vejica 3 10 3 4 4 2 2 2" xfId="17386"/>
    <cellStyle name="Vejica 3 10 3 4 4 2 3" xfId="14733"/>
    <cellStyle name="Vejica 3 10 3 4 4 3" xfId="10175"/>
    <cellStyle name="Vejica 3 10 3 4 4 3 2" xfId="16671"/>
    <cellStyle name="Vejica 3 10 3 4 4 4" xfId="14022"/>
    <cellStyle name="Vejica 3 10 3 4 5" xfId="6311"/>
    <cellStyle name="Vejica 3 10 3 4 5 2" xfId="10598"/>
    <cellStyle name="Vejica 3 10 3 4 5 2 2" xfId="17086"/>
    <cellStyle name="Vejica 3 10 3 4 5 3" xfId="14433"/>
    <cellStyle name="Vejica 3 10 3 4 6" xfId="6924"/>
    <cellStyle name="Vejica 3 10 3 4 6 2" xfId="11205"/>
    <cellStyle name="Vejica 3 10 3 4 6 2 2" xfId="17691"/>
    <cellStyle name="Vejica 3 10 3 4 6 3" xfId="15038"/>
    <cellStyle name="Vejica 3 10 3 4 7" xfId="7295"/>
    <cellStyle name="Vejica 3 10 3 4 7 2" xfId="11569"/>
    <cellStyle name="Vejica 3 10 3 4 7 2 2" xfId="18048"/>
    <cellStyle name="Vejica 3 10 3 4 7 3" xfId="15392"/>
    <cellStyle name="Vejica 3 10 3 4 8" xfId="8480"/>
    <cellStyle name="Vejica 3 10 3 4 8 2" xfId="15919"/>
    <cellStyle name="Vejica 3 10 3 4 9" xfId="12977"/>
    <cellStyle name="Vejica 3 10 3 4 9 2" xfId="18915"/>
    <cellStyle name="Vejica 3 10 3 5" xfId="4602"/>
    <cellStyle name="Vejica 3 10 3 5 2" xfId="4603"/>
    <cellStyle name="Vejica 3 10 3 5 2 2" xfId="5507"/>
    <cellStyle name="Vejica 3 10 3 5 3" xfId="5273"/>
    <cellStyle name="Vejica 3 10 3 6" xfId="4604"/>
    <cellStyle name="Vejica 3 10 3 6 2" xfId="5347"/>
    <cellStyle name="Vejica 3 10 3 7" xfId="4596"/>
    <cellStyle name="Vejica 3 10 3 8" xfId="5251"/>
    <cellStyle name="Vejica 3 10 3 9" xfId="5777"/>
    <cellStyle name="Vejica 3 10 3 9 2" xfId="6513"/>
    <cellStyle name="Vejica 3 10 3 9 2 2" xfId="10800"/>
    <cellStyle name="Vejica 3 10 3 9 2 2 2" xfId="17288"/>
    <cellStyle name="Vejica 3 10 3 9 2 3" xfId="14635"/>
    <cellStyle name="Vejica 3 10 3 9 3" xfId="10075"/>
    <cellStyle name="Vejica 3 10 3 9 3 2" xfId="16572"/>
    <cellStyle name="Vejica 3 10 3 9 4" xfId="13923"/>
    <cellStyle name="Vejica 3 10 4" xfId="2249"/>
    <cellStyle name="Vejica 3 10 4 2" xfId="4605"/>
    <cellStyle name="Vejica 3 10 5" xfId="2250"/>
    <cellStyle name="Vejica 3 10 5 2" xfId="4607"/>
    <cellStyle name="Vejica 3 10 5 2 2" xfId="5350"/>
    <cellStyle name="Vejica 3 10 5 3" xfId="4606"/>
    <cellStyle name="Vejica 3 10 6" xfId="2251"/>
    <cellStyle name="Vejica 3 10 6 10" xfId="13723"/>
    <cellStyle name="Vejica 3 10 6 2" xfId="4609"/>
    <cellStyle name="Vejica 3 10 6 2 2" xfId="5351"/>
    <cellStyle name="Vejica 3 10 6 2 2 2" xfId="6098"/>
    <cellStyle name="Vejica 3 10 6 2 2 2 2" xfId="6719"/>
    <cellStyle name="Vejica 3 10 6 2 2 2 2 2" xfId="11006"/>
    <cellStyle name="Vejica 3 10 6 2 2 2 2 2 2" xfId="17494"/>
    <cellStyle name="Vejica 3 10 6 2 2 2 2 3" xfId="14841"/>
    <cellStyle name="Vejica 3 10 6 2 2 2 3" xfId="10398"/>
    <cellStyle name="Vejica 3 10 6 2 2 2 3 2" xfId="16888"/>
    <cellStyle name="Vejica 3 10 6 2 2 2 4" xfId="14236"/>
    <cellStyle name="Vejica 3 10 6 2 2 3" xfId="5992"/>
    <cellStyle name="Vejica 3 10 6 2 2 3 2" xfId="10292"/>
    <cellStyle name="Vejica 3 10 6 2 2 3 2 2" xfId="16782"/>
    <cellStyle name="Vejica 3 10 6 2 2 3 3" xfId="14130"/>
    <cellStyle name="Vejica 3 10 6 2 2 4" xfId="6415"/>
    <cellStyle name="Vejica 3 10 6 2 2 4 2" xfId="10702"/>
    <cellStyle name="Vejica 3 10 6 2 2 4 2 2" xfId="17190"/>
    <cellStyle name="Vejica 3 10 6 2 2 4 3" xfId="14537"/>
    <cellStyle name="Vejica 3 10 6 2 2 5" xfId="7029"/>
    <cellStyle name="Vejica 3 10 6 2 2 5 2" xfId="11310"/>
    <cellStyle name="Vejica 3 10 6 2 2 5 2 2" xfId="17796"/>
    <cellStyle name="Vejica 3 10 6 2 2 5 3" xfId="15143"/>
    <cellStyle name="Vejica 3 10 6 2 2 6" xfId="7399"/>
    <cellStyle name="Vejica 3 10 6 2 2 6 2" xfId="11673"/>
    <cellStyle name="Vejica 3 10 6 2 2 6 2 2" xfId="18152"/>
    <cellStyle name="Vejica 3 10 6 2 2 6 3" xfId="15496"/>
    <cellStyle name="Vejica 3 10 6 2 2 7" xfId="9820"/>
    <cellStyle name="Vejica 3 10 6 2 2 7 2" xfId="16424"/>
    <cellStyle name="Vejica 3 10 6 2 2 8" xfId="13826"/>
    <cellStyle name="Vejica 3 10 6 3" xfId="4608"/>
    <cellStyle name="Vejica 3 10 6 4" xfId="5878"/>
    <cellStyle name="Vejica 3 10 6 4 2" xfId="6612"/>
    <cellStyle name="Vejica 3 10 6 4 2 2" xfId="10899"/>
    <cellStyle name="Vejica 3 10 6 4 2 2 2" xfId="17387"/>
    <cellStyle name="Vejica 3 10 6 4 2 3" xfId="14734"/>
    <cellStyle name="Vejica 3 10 6 4 3" xfId="10176"/>
    <cellStyle name="Vejica 3 10 6 4 3 2" xfId="16672"/>
    <cellStyle name="Vejica 3 10 6 4 4" xfId="14023"/>
    <cellStyle name="Vejica 3 10 6 5" xfId="6312"/>
    <cellStyle name="Vejica 3 10 6 5 2" xfId="10599"/>
    <cellStyle name="Vejica 3 10 6 5 2 2" xfId="17087"/>
    <cellStyle name="Vejica 3 10 6 5 3" xfId="14434"/>
    <cellStyle name="Vejica 3 10 6 6" xfId="6925"/>
    <cellStyle name="Vejica 3 10 6 6 2" xfId="11206"/>
    <cellStyle name="Vejica 3 10 6 6 2 2" xfId="17692"/>
    <cellStyle name="Vejica 3 10 6 6 3" xfId="15039"/>
    <cellStyle name="Vejica 3 10 6 7" xfId="7296"/>
    <cellStyle name="Vejica 3 10 6 7 2" xfId="11570"/>
    <cellStyle name="Vejica 3 10 6 7 2 2" xfId="18049"/>
    <cellStyle name="Vejica 3 10 6 7 3" xfId="15393"/>
    <cellStyle name="Vejica 3 10 6 8" xfId="8481"/>
    <cellStyle name="Vejica 3 10 6 8 2" xfId="15920"/>
    <cellStyle name="Vejica 3 10 6 9" xfId="12978"/>
    <cellStyle name="Vejica 3 10 6 9 2" xfId="18916"/>
    <cellStyle name="Vejica 3 10 7" xfId="4610"/>
    <cellStyle name="Vejica 3 10 7 2" xfId="4611"/>
    <cellStyle name="Vejica 3 10 7 2 2" xfId="5508"/>
    <cellStyle name="Vejica 3 10 7 3" xfId="5274"/>
    <cellStyle name="Vejica 3 10 8" xfId="4612"/>
    <cellStyle name="Vejica 3 10 8 2" xfId="5341"/>
    <cellStyle name="Vejica 3 10 9" xfId="4579"/>
    <cellStyle name="Vejica 3 11" xfId="717"/>
    <cellStyle name="Vejica 3 11 10" xfId="5778"/>
    <cellStyle name="Vejica 3 11 10 2" xfId="6514"/>
    <cellStyle name="Vejica 3 11 10 2 2" xfId="10801"/>
    <cellStyle name="Vejica 3 11 10 2 2 2" xfId="17289"/>
    <cellStyle name="Vejica 3 11 10 2 3" xfId="14636"/>
    <cellStyle name="Vejica 3 11 10 3" xfId="10076"/>
    <cellStyle name="Vejica 3 11 10 3 2" xfId="16573"/>
    <cellStyle name="Vejica 3 11 10 4" xfId="13924"/>
    <cellStyle name="Vejica 3 11 11" xfId="6214"/>
    <cellStyle name="Vejica 3 11 11 2" xfId="10501"/>
    <cellStyle name="Vejica 3 11 11 2 2" xfId="16989"/>
    <cellStyle name="Vejica 3 11 11 3" xfId="14336"/>
    <cellStyle name="Vejica 3 11 12" xfId="6827"/>
    <cellStyle name="Vejica 3 11 12 2" xfId="11108"/>
    <cellStyle name="Vejica 3 11 12 2 2" xfId="17594"/>
    <cellStyle name="Vejica 3 11 12 3" xfId="14941"/>
    <cellStyle name="Vejica 3 11 13" xfId="7103"/>
    <cellStyle name="Vejica 3 11 13 2" xfId="11377"/>
    <cellStyle name="Vejica 3 11 13 2 2" xfId="17856"/>
    <cellStyle name="Vejica 3 11 13 3" xfId="15200"/>
    <cellStyle name="Vejica 3 11 14" xfId="7198"/>
    <cellStyle name="Vejica 3 11 14 2" xfId="11472"/>
    <cellStyle name="Vejica 3 11 14 2 2" xfId="17951"/>
    <cellStyle name="Vejica 3 11 14 3" xfId="15295"/>
    <cellStyle name="Vejica 3 11 15" xfId="7927"/>
    <cellStyle name="Vejica 3 11 15 2" xfId="15673"/>
    <cellStyle name="Vejica 3 11 16" xfId="12705"/>
    <cellStyle name="Vejica 3 11 16 2" xfId="18644"/>
    <cellStyle name="Vejica 3 11 17" xfId="13618"/>
    <cellStyle name="Vejica 3 11 2" xfId="718"/>
    <cellStyle name="Vejica 3 11 2 10" xfId="6215"/>
    <cellStyle name="Vejica 3 11 2 10 2" xfId="10502"/>
    <cellStyle name="Vejica 3 11 2 10 2 2" xfId="16990"/>
    <cellStyle name="Vejica 3 11 2 10 3" xfId="14337"/>
    <cellStyle name="Vejica 3 11 2 11" xfId="6828"/>
    <cellStyle name="Vejica 3 11 2 11 2" xfId="11109"/>
    <cellStyle name="Vejica 3 11 2 11 2 2" xfId="17595"/>
    <cellStyle name="Vejica 3 11 2 11 3" xfId="14942"/>
    <cellStyle name="Vejica 3 11 2 12" xfId="7199"/>
    <cellStyle name="Vejica 3 11 2 12 2" xfId="11473"/>
    <cellStyle name="Vejica 3 11 2 12 2 2" xfId="17952"/>
    <cellStyle name="Vejica 3 11 2 12 3" xfId="15296"/>
    <cellStyle name="Vejica 3 11 2 13" xfId="7928"/>
    <cellStyle name="Vejica 3 11 2 13 2" xfId="15674"/>
    <cellStyle name="Vejica 3 11 2 14" xfId="12706"/>
    <cellStyle name="Vejica 3 11 2 14 2" xfId="18645"/>
    <cellStyle name="Vejica 3 11 2 15" xfId="13619"/>
    <cellStyle name="Vejica 3 11 2 2" xfId="2252"/>
    <cellStyle name="Vejica 3 11 2 2 2" xfId="4615"/>
    <cellStyle name="Vejica 3 11 2 3" xfId="2253"/>
    <cellStyle name="Vejica 3 11 2 3 2" xfId="4617"/>
    <cellStyle name="Vejica 3 11 2 3 2 2" xfId="5354"/>
    <cellStyle name="Vejica 3 11 2 3 3" xfId="4616"/>
    <cellStyle name="Vejica 3 11 2 4" xfId="2254"/>
    <cellStyle name="Vejica 3 11 2 4 10" xfId="13724"/>
    <cellStyle name="Vejica 3 11 2 4 2" xfId="4619"/>
    <cellStyle name="Vejica 3 11 2 4 2 2" xfId="5355"/>
    <cellStyle name="Vejica 3 11 2 4 2 2 2" xfId="6099"/>
    <cellStyle name="Vejica 3 11 2 4 2 2 2 2" xfId="6720"/>
    <cellStyle name="Vejica 3 11 2 4 2 2 2 2 2" xfId="11007"/>
    <cellStyle name="Vejica 3 11 2 4 2 2 2 2 2 2" xfId="17495"/>
    <cellStyle name="Vejica 3 11 2 4 2 2 2 2 3" xfId="14842"/>
    <cellStyle name="Vejica 3 11 2 4 2 2 2 3" xfId="10399"/>
    <cellStyle name="Vejica 3 11 2 4 2 2 2 3 2" xfId="16889"/>
    <cellStyle name="Vejica 3 11 2 4 2 2 2 4" xfId="14237"/>
    <cellStyle name="Vejica 3 11 2 4 2 2 3" xfId="5993"/>
    <cellStyle name="Vejica 3 11 2 4 2 2 3 2" xfId="10293"/>
    <cellStyle name="Vejica 3 11 2 4 2 2 3 2 2" xfId="16783"/>
    <cellStyle name="Vejica 3 11 2 4 2 2 3 3" xfId="14131"/>
    <cellStyle name="Vejica 3 11 2 4 2 2 4" xfId="6416"/>
    <cellStyle name="Vejica 3 11 2 4 2 2 4 2" xfId="10703"/>
    <cellStyle name="Vejica 3 11 2 4 2 2 4 2 2" xfId="17191"/>
    <cellStyle name="Vejica 3 11 2 4 2 2 4 3" xfId="14538"/>
    <cellStyle name="Vejica 3 11 2 4 2 2 5" xfId="7030"/>
    <cellStyle name="Vejica 3 11 2 4 2 2 5 2" xfId="11311"/>
    <cellStyle name="Vejica 3 11 2 4 2 2 5 2 2" xfId="17797"/>
    <cellStyle name="Vejica 3 11 2 4 2 2 5 3" xfId="15144"/>
    <cellStyle name="Vejica 3 11 2 4 2 2 6" xfId="7400"/>
    <cellStyle name="Vejica 3 11 2 4 2 2 6 2" xfId="11674"/>
    <cellStyle name="Vejica 3 11 2 4 2 2 6 2 2" xfId="18153"/>
    <cellStyle name="Vejica 3 11 2 4 2 2 6 3" xfId="15497"/>
    <cellStyle name="Vejica 3 11 2 4 2 2 7" xfId="9822"/>
    <cellStyle name="Vejica 3 11 2 4 2 2 7 2" xfId="16426"/>
    <cellStyle name="Vejica 3 11 2 4 2 2 8" xfId="13827"/>
    <cellStyle name="Vejica 3 11 2 4 3" xfId="4618"/>
    <cellStyle name="Vejica 3 11 2 4 4" xfId="5879"/>
    <cellStyle name="Vejica 3 11 2 4 4 2" xfId="6613"/>
    <cellStyle name="Vejica 3 11 2 4 4 2 2" xfId="10900"/>
    <cellStyle name="Vejica 3 11 2 4 4 2 2 2" xfId="17388"/>
    <cellStyle name="Vejica 3 11 2 4 4 2 3" xfId="14735"/>
    <cellStyle name="Vejica 3 11 2 4 4 3" xfId="10177"/>
    <cellStyle name="Vejica 3 11 2 4 4 3 2" xfId="16673"/>
    <cellStyle name="Vejica 3 11 2 4 4 4" xfId="14024"/>
    <cellStyle name="Vejica 3 11 2 4 5" xfId="6313"/>
    <cellStyle name="Vejica 3 11 2 4 5 2" xfId="10600"/>
    <cellStyle name="Vejica 3 11 2 4 5 2 2" xfId="17088"/>
    <cellStyle name="Vejica 3 11 2 4 5 3" xfId="14435"/>
    <cellStyle name="Vejica 3 11 2 4 6" xfId="6926"/>
    <cellStyle name="Vejica 3 11 2 4 6 2" xfId="11207"/>
    <cellStyle name="Vejica 3 11 2 4 6 2 2" xfId="17693"/>
    <cellStyle name="Vejica 3 11 2 4 6 3" xfId="15040"/>
    <cellStyle name="Vejica 3 11 2 4 7" xfId="7297"/>
    <cellStyle name="Vejica 3 11 2 4 7 2" xfId="11571"/>
    <cellStyle name="Vejica 3 11 2 4 7 2 2" xfId="18050"/>
    <cellStyle name="Vejica 3 11 2 4 7 3" xfId="15394"/>
    <cellStyle name="Vejica 3 11 2 4 8" xfId="8482"/>
    <cellStyle name="Vejica 3 11 2 4 8 2" xfId="15921"/>
    <cellStyle name="Vejica 3 11 2 4 9" xfId="12980"/>
    <cellStyle name="Vejica 3 11 2 4 9 2" xfId="18918"/>
    <cellStyle name="Vejica 3 11 2 5" xfId="4620"/>
    <cellStyle name="Vejica 3 11 2 5 2" xfId="4621"/>
    <cellStyle name="Vejica 3 11 2 5 2 2" xfId="5509"/>
    <cellStyle name="Vejica 3 11 2 5 3" xfId="5275"/>
    <cellStyle name="Vejica 3 11 2 6" xfId="4622"/>
    <cellStyle name="Vejica 3 11 2 6 2" xfId="5353"/>
    <cellStyle name="Vejica 3 11 2 7" xfId="4614"/>
    <cellStyle name="Vejica 3 11 2 8" xfId="5208"/>
    <cellStyle name="Vejica 3 11 2 9" xfId="5779"/>
    <cellStyle name="Vejica 3 11 2 9 2" xfId="6515"/>
    <cellStyle name="Vejica 3 11 2 9 2 2" xfId="10802"/>
    <cellStyle name="Vejica 3 11 2 9 2 2 2" xfId="17290"/>
    <cellStyle name="Vejica 3 11 2 9 2 3" xfId="14637"/>
    <cellStyle name="Vejica 3 11 2 9 3" xfId="10077"/>
    <cellStyle name="Vejica 3 11 2 9 3 2" xfId="16574"/>
    <cellStyle name="Vejica 3 11 2 9 4" xfId="13925"/>
    <cellStyle name="Vejica 3 11 3" xfId="2255"/>
    <cellStyle name="Vejica 3 11 3 2" xfId="4623"/>
    <cellStyle name="Vejica 3 11 4" xfId="2256"/>
    <cellStyle name="Vejica 3 11 4 2" xfId="4625"/>
    <cellStyle name="Vejica 3 11 4 2 2" xfId="5356"/>
    <cellStyle name="Vejica 3 11 4 3" xfId="4624"/>
    <cellStyle name="Vejica 3 11 5" xfId="2257"/>
    <cellStyle name="Vejica 3 11 5 10" xfId="13725"/>
    <cellStyle name="Vejica 3 11 5 2" xfId="4627"/>
    <cellStyle name="Vejica 3 11 5 2 2" xfId="5357"/>
    <cellStyle name="Vejica 3 11 5 2 2 2" xfId="6100"/>
    <cellStyle name="Vejica 3 11 5 2 2 2 2" xfId="6721"/>
    <cellStyle name="Vejica 3 11 5 2 2 2 2 2" xfId="11008"/>
    <cellStyle name="Vejica 3 11 5 2 2 2 2 2 2" xfId="17496"/>
    <cellStyle name="Vejica 3 11 5 2 2 2 2 3" xfId="14843"/>
    <cellStyle name="Vejica 3 11 5 2 2 2 3" xfId="10400"/>
    <cellStyle name="Vejica 3 11 5 2 2 2 3 2" xfId="16890"/>
    <cellStyle name="Vejica 3 11 5 2 2 2 4" xfId="14238"/>
    <cellStyle name="Vejica 3 11 5 2 2 3" xfId="5994"/>
    <cellStyle name="Vejica 3 11 5 2 2 3 2" xfId="10294"/>
    <cellStyle name="Vejica 3 11 5 2 2 3 2 2" xfId="16784"/>
    <cellStyle name="Vejica 3 11 5 2 2 3 3" xfId="14132"/>
    <cellStyle name="Vejica 3 11 5 2 2 4" xfId="6417"/>
    <cellStyle name="Vejica 3 11 5 2 2 4 2" xfId="10704"/>
    <cellStyle name="Vejica 3 11 5 2 2 4 2 2" xfId="17192"/>
    <cellStyle name="Vejica 3 11 5 2 2 4 3" xfId="14539"/>
    <cellStyle name="Vejica 3 11 5 2 2 5" xfId="7031"/>
    <cellStyle name="Vejica 3 11 5 2 2 5 2" xfId="11312"/>
    <cellStyle name="Vejica 3 11 5 2 2 5 2 2" xfId="17798"/>
    <cellStyle name="Vejica 3 11 5 2 2 5 3" xfId="15145"/>
    <cellStyle name="Vejica 3 11 5 2 2 6" xfId="7401"/>
    <cellStyle name="Vejica 3 11 5 2 2 6 2" xfId="11675"/>
    <cellStyle name="Vejica 3 11 5 2 2 6 2 2" xfId="18154"/>
    <cellStyle name="Vejica 3 11 5 2 2 6 3" xfId="15498"/>
    <cellStyle name="Vejica 3 11 5 2 2 7" xfId="9824"/>
    <cellStyle name="Vejica 3 11 5 2 2 7 2" xfId="16428"/>
    <cellStyle name="Vejica 3 11 5 2 2 8" xfId="13828"/>
    <cellStyle name="Vejica 3 11 5 3" xfId="4626"/>
    <cellStyle name="Vejica 3 11 5 4" xfId="5880"/>
    <cellStyle name="Vejica 3 11 5 4 2" xfId="6614"/>
    <cellStyle name="Vejica 3 11 5 4 2 2" xfId="10901"/>
    <cellStyle name="Vejica 3 11 5 4 2 2 2" xfId="17389"/>
    <cellStyle name="Vejica 3 11 5 4 2 3" xfId="14736"/>
    <cellStyle name="Vejica 3 11 5 4 3" xfId="10178"/>
    <cellStyle name="Vejica 3 11 5 4 3 2" xfId="16674"/>
    <cellStyle name="Vejica 3 11 5 4 4" xfId="14025"/>
    <cellStyle name="Vejica 3 11 5 5" xfId="6314"/>
    <cellStyle name="Vejica 3 11 5 5 2" xfId="10601"/>
    <cellStyle name="Vejica 3 11 5 5 2 2" xfId="17089"/>
    <cellStyle name="Vejica 3 11 5 5 3" xfId="14436"/>
    <cellStyle name="Vejica 3 11 5 6" xfId="6927"/>
    <cellStyle name="Vejica 3 11 5 6 2" xfId="11208"/>
    <cellStyle name="Vejica 3 11 5 6 2 2" xfId="17694"/>
    <cellStyle name="Vejica 3 11 5 6 3" xfId="15041"/>
    <cellStyle name="Vejica 3 11 5 7" xfId="7298"/>
    <cellStyle name="Vejica 3 11 5 7 2" xfId="11572"/>
    <cellStyle name="Vejica 3 11 5 7 2 2" xfId="18051"/>
    <cellStyle name="Vejica 3 11 5 7 3" xfId="15395"/>
    <cellStyle name="Vejica 3 11 5 8" xfId="8484"/>
    <cellStyle name="Vejica 3 11 5 8 2" xfId="15923"/>
    <cellStyle name="Vejica 3 11 5 9" xfId="12981"/>
    <cellStyle name="Vejica 3 11 5 9 2" xfId="18919"/>
    <cellStyle name="Vejica 3 11 6" xfId="4628"/>
    <cellStyle name="Vejica 3 11 6 2" xfId="4629"/>
    <cellStyle name="Vejica 3 11 6 2 2" xfId="5510"/>
    <cellStyle name="Vejica 3 11 6 3" xfId="5276"/>
    <cellStyle name="Vejica 3 11 7" xfId="4630"/>
    <cellStyle name="Vejica 3 11 7 2" xfId="5352"/>
    <cellStyle name="Vejica 3 11 8" xfId="4613"/>
    <cellStyle name="Vejica 3 11 9" xfId="5211"/>
    <cellStyle name="Vejica 3 12" xfId="719"/>
    <cellStyle name="Vejica 3 12 10" xfId="6216"/>
    <cellStyle name="Vejica 3 12 10 2" xfId="10503"/>
    <cellStyle name="Vejica 3 12 10 2 2" xfId="16991"/>
    <cellStyle name="Vejica 3 12 10 3" xfId="14338"/>
    <cellStyle name="Vejica 3 12 11" xfId="6829"/>
    <cellStyle name="Vejica 3 12 11 2" xfId="11110"/>
    <cellStyle name="Vejica 3 12 11 2 2" xfId="17596"/>
    <cellStyle name="Vejica 3 12 11 3" xfId="14943"/>
    <cellStyle name="Vejica 3 12 12" xfId="7200"/>
    <cellStyle name="Vejica 3 12 12 2" xfId="11474"/>
    <cellStyle name="Vejica 3 12 12 2 2" xfId="17953"/>
    <cellStyle name="Vejica 3 12 12 3" xfId="15297"/>
    <cellStyle name="Vejica 3 12 13" xfId="7929"/>
    <cellStyle name="Vejica 3 12 13 2" xfId="15675"/>
    <cellStyle name="Vejica 3 12 14" xfId="12707"/>
    <cellStyle name="Vejica 3 12 14 2" xfId="18646"/>
    <cellStyle name="Vejica 3 12 15" xfId="13620"/>
    <cellStyle name="Vejica 3 12 2" xfId="2258"/>
    <cellStyle name="Vejica 3 12 2 2" xfId="4632"/>
    <cellStyle name="Vejica 3 12 3" xfId="2259"/>
    <cellStyle name="Vejica 3 12 3 2" xfId="4634"/>
    <cellStyle name="Vejica 3 12 3 2 2" xfId="5359"/>
    <cellStyle name="Vejica 3 12 3 3" xfId="4633"/>
    <cellStyle name="Vejica 3 12 4" xfId="2260"/>
    <cellStyle name="Vejica 3 12 4 10" xfId="13726"/>
    <cellStyle name="Vejica 3 12 4 2" xfId="4636"/>
    <cellStyle name="Vejica 3 12 4 2 2" xfId="5360"/>
    <cellStyle name="Vejica 3 12 4 2 2 2" xfId="6101"/>
    <cellStyle name="Vejica 3 12 4 2 2 2 2" xfId="6722"/>
    <cellStyle name="Vejica 3 12 4 2 2 2 2 2" xfId="11009"/>
    <cellStyle name="Vejica 3 12 4 2 2 2 2 2 2" xfId="17497"/>
    <cellStyle name="Vejica 3 12 4 2 2 2 2 3" xfId="14844"/>
    <cellStyle name="Vejica 3 12 4 2 2 2 3" xfId="10401"/>
    <cellStyle name="Vejica 3 12 4 2 2 2 3 2" xfId="16891"/>
    <cellStyle name="Vejica 3 12 4 2 2 2 4" xfId="14239"/>
    <cellStyle name="Vejica 3 12 4 2 2 3" xfId="5995"/>
    <cellStyle name="Vejica 3 12 4 2 2 3 2" xfId="10295"/>
    <cellStyle name="Vejica 3 12 4 2 2 3 2 2" xfId="16785"/>
    <cellStyle name="Vejica 3 12 4 2 2 3 3" xfId="14133"/>
    <cellStyle name="Vejica 3 12 4 2 2 4" xfId="6418"/>
    <cellStyle name="Vejica 3 12 4 2 2 4 2" xfId="10705"/>
    <cellStyle name="Vejica 3 12 4 2 2 4 2 2" xfId="17193"/>
    <cellStyle name="Vejica 3 12 4 2 2 4 3" xfId="14540"/>
    <cellStyle name="Vejica 3 12 4 2 2 5" xfId="7032"/>
    <cellStyle name="Vejica 3 12 4 2 2 5 2" xfId="11313"/>
    <cellStyle name="Vejica 3 12 4 2 2 5 2 2" xfId="17799"/>
    <cellStyle name="Vejica 3 12 4 2 2 5 3" xfId="15146"/>
    <cellStyle name="Vejica 3 12 4 2 2 6" xfId="7402"/>
    <cellStyle name="Vejica 3 12 4 2 2 6 2" xfId="11676"/>
    <cellStyle name="Vejica 3 12 4 2 2 6 2 2" xfId="18155"/>
    <cellStyle name="Vejica 3 12 4 2 2 6 3" xfId="15499"/>
    <cellStyle name="Vejica 3 12 4 2 2 7" xfId="9827"/>
    <cellStyle name="Vejica 3 12 4 2 2 7 2" xfId="16430"/>
    <cellStyle name="Vejica 3 12 4 2 2 8" xfId="13829"/>
    <cellStyle name="Vejica 3 12 4 3" xfId="4635"/>
    <cellStyle name="Vejica 3 12 4 4" xfId="5881"/>
    <cellStyle name="Vejica 3 12 4 4 2" xfId="6615"/>
    <cellStyle name="Vejica 3 12 4 4 2 2" xfId="10902"/>
    <cellStyle name="Vejica 3 12 4 4 2 2 2" xfId="17390"/>
    <cellStyle name="Vejica 3 12 4 4 2 3" xfId="14737"/>
    <cellStyle name="Vejica 3 12 4 4 3" xfId="10179"/>
    <cellStyle name="Vejica 3 12 4 4 3 2" xfId="16675"/>
    <cellStyle name="Vejica 3 12 4 4 4" xfId="14026"/>
    <cellStyle name="Vejica 3 12 4 5" xfId="6315"/>
    <cellStyle name="Vejica 3 12 4 5 2" xfId="10602"/>
    <cellStyle name="Vejica 3 12 4 5 2 2" xfId="17090"/>
    <cellStyle name="Vejica 3 12 4 5 3" xfId="14437"/>
    <cellStyle name="Vejica 3 12 4 6" xfId="6928"/>
    <cellStyle name="Vejica 3 12 4 6 2" xfId="11209"/>
    <cellStyle name="Vejica 3 12 4 6 2 2" xfId="17695"/>
    <cellStyle name="Vejica 3 12 4 6 3" xfId="15042"/>
    <cellStyle name="Vejica 3 12 4 7" xfId="7299"/>
    <cellStyle name="Vejica 3 12 4 7 2" xfId="11573"/>
    <cellStyle name="Vejica 3 12 4 7 2 2" xfId="18052"/>
    <cellStyle name="Vejica 3 12 4 7 3" xfId="15396"/>
    <cellStyle name="Vejica 3 12 4 8" xfId="8487"/>
    <cellStyle name="Vejica 3 12 4 8 2" xfId="15926"/>
    <cellStyle name="Vejica 3 12 4 9" xfId="12983"/>
    <cellStyle name="Vejica 3 12 4 9 2" xfId="18921"/>
    <cellStyle name="Vejica 3 12 5" xfId="4637"/>
    <cellStyle name="Vejica 3 12 5 2" xfId="4638"/>
    <cellStyle name="Vejica 3 12 5 2 2" xfId="5511"/>
    <cellStyle name="Vejica 3 12 5 3" xfId="5277"/>
    <cellStyle name="Vejica 3 12 6" xfId="4639"/>
    <cellStyle name="Vejica 3 12 6 2" xfId="5358"/>
    <cellStyle name="Vejica 3 12 7" xfId="4631"/>
    <cellStyle name="Vejica 3 12 8" xfId="5250"/>
    <cellStyle name="Vejica 3 12 9" xfId="5780"/>
    <cellStyle name="Vejica 3 12 9 2" xfId="6516"/>
    <cellStyle name="Vejica 3 12 9 2 2" xfId="10803"/>
    <cellStyle name="Vejica 3 12 9 2 2 2" xfId="17291"/>
    <cellStyle name="Vejica 3 12 9 2 3" xfId="14638"/>
    <cellStyle name="Vejica 3 12 9 3" xfId="10078"/>
    <cellStyle name="Vejica 3 12 9 3 2" xfId="16575"/>
    <cellStyle name="Vejica 3 12 9 4" xfId="13926"/>
    <cellStyle name="Vejica 3 13" xfId="2261"/>
    <cellStyle name="Vejica 3 13 2" xfId="4640"/>
    <cellStyle name="Vejica 3 14" xfId="2262"/>
    <cellStyle name="Vejica 3 14 2" xfId="4641"/>
    <cellStyle name="Vejica 3 15" xfId="2263"/>
    <cellStyle name="Vejica 3 15 2" xfId="4643"/>
    <cellStyle name="Vejica 3 15 2 2" xfId="5361"/>
    <cellStyle name="Vejica 3 15 3" xfId="4642"/>
    <cellStyle name="Vejica 3 16" xfId="2264"/>
    <cellStyle name="Vejica 3 16 10" xfId="13727"/>
    <cellStyle name="Vejica 3 16 2" xfId="4645"/>
    <cellStyle name="Vejica 3 16 2 2" xfId="5362"/>
    <cellStyle name="Vejica 3 16 2 2 2" xfId="6102"/>
    <cellStyle name="Vejica 3 16 2 2 2 2" xfId="6723"/>
    <cellStyle name="Vejica 3 16 2 2 2 2 2" xfId="11010"/>
    <cellStyle name="Vejica 3 16 2 2 2 2 2 2" xfId="17498"/>
    <cellStyle name="Vejica 3 16 2 2 2 2 3" xfId="14845"/>
    <cellStyle name="Vejica 3 16 2 2 2 3" xfId="10402"/>
    <cellStyle name="Vejica 3 16 2 2 2 3 2" xfId="16892"/>
    <cellStyle name="Vejica 3 16 2 2 2 4" xfId="14240"/>
    <cellStyle name="Vejica 3 16 2 2 3" xfId="5996"/>
    <cellStyle name="Vejica 3 16 2 2 3 2" xfId="10296"/>
    <cellStyle name="Vejica 3 16 2 2 3 2 2" xfId="16786"/>
    <cellStyle name="Vejica 3 16 2 2 3 3" xfId="14134"/>
    <cellStyle name="Vejica 3 16 2 2 4" xfId="6419"/>
    <cellStyle name="Vejica 3 16 2 2 4 2" xfId="10706"/>
    <cellStyle name="Vejica 3 16 2 2 4 2 2" xfId="17194"/>
    <cellStyle name="Vejica 3 16 2 2 4 3" xfId="14541"/>
    <cellStyle name="Vejica 3 16 2 2 5" xfId="7033"/>
    <cellStyle name="Vejica 3 16 2 2 5 2" xfId="11314"/>
    <cellStyle name="Vejica 3 16 2 2 5 2 2" xfId="17800"/>
    <cellStyle name="Vejica 3 16 2 2 5 3" xfId="15147"/>
    <cellStyle name="Vejica 3 16 2 2 6" xfId="7403"/>
    <cellStyle name="Vejica 3 16 2 2 6 2" xfId="11677"/>
    <cellStyle name="Vejica 3 16 2 2 6 2 2" xfId="18156"/>
    <cellStyle name="Vejica 3 16 2 2 6 3" xfId="15500"/>
    <cellStyle name="Vejica 3 16 2 2 7" xfId="9829"/>
    <cellStyle name="Vejica 3 16 2 2 7 2" xfId="16431"/>
    <cellStyle name="Vejica 3 16 2 2 8" xfId="13830"/>
    <cellStyle name="Vejica 3 16 3" xfId="4644"/>
    <cellStyle name="Vejica 3 16 4" xfId="5882"/>
    <cellStyle name="Vejica 3 16 4 2" xfId="6616"/>
    <cellStyle name="Vejica 3 16 4 2 2" xfId="10903"/>
    <cellStyle name="Vejica 3 16 4 2 2 2" xfId="17391"/>
    <cellStyle name="Vejica 3 16 4 2 3" xfId="14738"/>
    <cellStyle name="Vejica 3 16 4 3" xfId="10180"/>
    <cellStyle name="Vejica 3 16 4 3 2" xfId="16676"/>
    <cellStyle name="Vejica 3 16 4 4" xfId="14027"/>
    <cellStyle name="Vejica 3 16 5" xfId="6316"/>
    <cellStyle name="Vejica 3 16 5 2" xfId="10603"/>
    <cellStyle name="Vejica 3 16 5 2 2" xfId="17091"/>
    <cellStyle name="Vejica 3 16 5 3" xfId="14438"/>
    <cellStyle name="Vejica 3 16 6" xfId="6929"/>
    <cellStyle name="Vejica 3 16 6 2" xfId="11210"/>
    <cellStyle name="Vejica 3 16 6 2 2" xfId="17696"/>
    <cellStyle name="Vejica 3 16 6 3" xfId="15043"/>
    <cellStyle name="Vejica 3 16 7" xfId="7300"/>
    <cellStyle name="Vejica 3 16 7 2" xfId="11574"/>
    <cellStyle name="Vejica 3 16 7 2 2" xfId="18053"/>
    <cellStyle name="Vejica 3 16 7 3" xfId="15397"/>
    <cellStyle name="Vejica 3 16 8" xfId="8491"/>
    <cellStyle name="Vejica 3 16 8 2" xfId="15927"/>
    <cellStyle name="Vejica 3 16 9" xfId="12985"/>
    <cellStyle name="Vejica 3 16 9 2" xfId="18923"/>
    <cellStyle name="Vejica 3 17" xfId="4646"/>
    <cellStyle name="Vejica 3 17 2" xfId="4647"/>
    <cellStyle name="Vejica 3 17 2 2" xfId="5363"/>
    <cellStyle name="Vejica 3 17 3" xfId="5231"/>
    <cellStyle name="Vejica 3 18" xfId="4648"/>
    <cellStyle name="Vejica 3 18 2" xfId="5340"/>
    <cellStyle name="Vejica 3 19" xfId="4578"/>
    <cellStyle name="Vejica 3 2" xfId="720"/>
    <cellStyle name="Vejica 3 2 10" xfId="12557"/>
    <cellStyle name="Vejica 3 2 10 2" xfId="18496"/>
    <cellStyle name="Vejica 3 2 2" xfId="721"/>
    <cellStyle name="Vejica 3 2 2 10" xfId="13183"/>
    <cellStyle name="Vejica 3 2 2 10 2" xfId="19118"/>
    <cellStyle name="Vejica 3 2 2 2" xfId="2265"/>
    <cellStyle name="Vejica 3 2 2 2 2" xfId="4651"/>
    <cellStyle name="Vejica 3 2 2 3" xfId="2266"/>
    <cellStyle name="Vejica 3 2 2 3 2" xfId="4653"/>
    <cellStyle name="Vejica 3 2 2 3 2 2" xfId="5366"/>
    <cellStyle name="Vejica 3 2 2 3 3" xfId="4652"/>
    <cellStyle name="Vejica 3 2 2 4" xfId="2267"/>
    <cellStyle name="Vejica 3 2 2 4 2" xfId="4654"/>
    <cellStyle name="Vejica 3 2 2 5" xfId="4655"/>
    <cellStyle name="Vejica 3 2 2 5 2" xfId="4656"/>
    <cellStyle name="Vejica 3 2 2 5 2 2" xfId="5512"/>
    <cellStyle name="Vejica 3 2 2 5 3" xfId="5278"/>
    <cellStyle name="Vejica 3 2 2 6" xfId="4657"/>
    <cellStyle name="Vejica 3 2 2 6 2" xfId="5365"/>
    <cellStyle name="Vejica 3 2 2 7" xfId="4650"/>
    <cellStyle name="Vejica 3 2 2 8" xfId="5224"/>
    <cellStyle name="Vejica 3 2 2 9" xfId="8180"/>
    <cellStyle name="Vejica 3 2 2 9 2" xfId="15767"/>
    <cellStyle name="Vejica 3 2 3" xfId="2268"/>
    <cellStyle name="Vejica 3 2 3 2" xfId="4658"/>
    <cellStyle name="Vejica 3 2 3 3" xfId="9823"/>
    <cellStyle name="Vejica 3 2 3 3 2" xfId="16427"/>
    <cellStyle name="Vejica 3 2 3 4" xfId="13509"/>
    <cellStyle name="Vejica 3 2 3 4 2" xfId="19444"/>
    <cellStyle name="Vejica 3 2 4" xfId="4659"/>
    <cellStyle name="Vejica 3 2 4 2" xfId="5233"/>
    <cellStyle name="Vejica 3 2 4 3" xfId="11983"/>
    <cellStyle name="Vejica 3 2 4 3 2" xfId="18237"/>
    <cellStyle name="Vejica 3 2 4 4" xfId="12434"/>
    <cellStyle name="Vejica 3 2 4 4 2" xfId="18373"/>
    <cellStyle name="Vejica 3 2 5" xfId="4660"/>
    <cellStyle name="Vejica 3 2 5 2" xfId="5364"/>
    <cellStyle name="Vejica 3 2 6" xfId="4649"/>
    <cellStyle name="Vejica 3 2 7" xfId="5222"/>
    <cellStyle name="Vejica 3 2 8" xfId="5690"/>
    <cellStyle name="Vejica 3 2 9" xfId="9237"/>
    <cellStyle name="Vejica 3 2 9 2" xfId="16224"/>
    <cellStyle name="Vejica 3 20" xfId="5773"/>
    <cellStyle name="Vejica 3 20 2" xfId="6509"/>
    <cellStyle name="Vejica 3 20 2 2" xfId="10796"/>
    <cellStyle name="Vejica 3 20 2 2 2" xfId="17284"/>
    <cellStyle name="Vejica 3 20 2 3" xfId="14631"/>
    <cellStyle name="Vejica 3 20 3" xfId="10071"/>
    <cellStyle name="Vejica 3 20 3 2" xfId="16568"/>
    <cellStyle name="Vejica 3 20 4" xfId="13919"/>
    <cellStyle name="Vejica 3 21" xfId="6209"/>
    <cellStyle name="Vejica 3 21 2" xfId="10496"/>
    <cellStyle name="Vejica 3 21 2 2" xfId="16984"/>
    <cellStyle name="Vejica 3 21 3" xfId="14331"/>
    <cellStyle name="Vejica 3 22" xfId="6822"/>
    <cellStyle name="Vejica 3 22 2" xfId="11103"/>
    <cellStyle name="Vejica 3 22 2 2" xfId="17589"/>
    <cellStyle name="Vejica 3 22 3" xfId="14936"/>
    <cellStyle name="Vejica 3 23" xfId="7100"/>
    <cellStyle name="Vejica 3 23 2" xfId="11374"/>
    <cellStyle name="Vejica 3 23 2 2" xfId="17853"/>
    <cellStyle name="Vejica 3 23 3" xfId="15197"/>
    <cellStyle name="Vejica 3 24" xfId="7193"/>
    <cellStyle name="Vejica 3 24 2" xfId="11467"/>
    <cellStyle name="Vejica 3 24 2 2" xfId="17946"/>
    <cellStyle name="Vejica 3 24 3" xfId="15290"/>
    <cellStyle name="Vejica 3 25" xfId="7922"/>
    <cellStyle name="Vejica 3 25 2" xfId="15668"/>
    <cellStyle name="Vejica 3 26" xfId="8620"/>
    <cellStyle name="Vejica 3 26 2" xfId="15980"/>
    <cellStyle name="Vejica 3 27" xfId="12700"/>
    <cellStyle name="Vejica 3 27 2" xfId="18639"/>
    <cellStyle name="Vejica 3 28" xfId="13009"/>
    <cellStyle name="Vejica 3 28 2" xfId="18947"/>
    <cellStyle name="Vejica 3 29" xfId="13613"/>
    <cellStyle name="Vejica 3 3" xfId="722"/>
    <cellStyle name="Vejica 3 3 10" xfId="12558"/>
    <cellStyle name="Vejica 3 3 10 2" xfId="18497"/>
    <cellStyle name="Vejica 3 3 2" xfId="2269"/>
    <cellStyle name="Vejica 3 3 2 2" xfId="4662"/>
    <cellStyle name="Vejica 3 3 3" xfId="2270"/>
    <cellStyle name="Vejica 3 3 3 2" xfId="4664"/>
    <cellStyle name="Vejica 3 3 3 2 2" xfId="5368"/>
    <cellStyle name="Vejica 3 3 3 3" xfId="4663"/>
    <cellStyle name="Vejica 3 3 4" xfId="2271"/>
    <cellStyle name="Vejica 3 3 4 2" xfId="4665"/>
    <cellStyle name="Vejica 3 3 5" xfId="4666"/>
    <cellStyle name="Vejica 3 3 5 2" xfId="4667"/>
    <cellStyle name="Vejica 3 3 5 2 2" xfId="5513"/>
    <cellStyle name="Vejica 3 3 5 3" xfId="5279"/>
    <cellStyle name="Vejica 3 3 6" xfId="4668"/>
    <cellStyle name="Vejica 3 3 6 2" xfId="5367"/>
    <cellStyle name="Vejica 3 3 7" xfId="4661"/>
    <cellStyle name="Vejica 3 3 8" xfId="5259"/>
    <cellStyle name="Vejica 3 3 9" xfId="12413"/>
    <cellStyle name="Vejica 3 3 9 2" xfId="18369"/>
    <cellStyle name="Vejica 3 4" xfId="723"/>
    <cellStyle name="Vejica 3 4 10" xfId="13499"/>
    <cellStyle name="Vejica 3 4 10 2" xfId="19434"/>
    <cellStyle name="Vejica 3 4 2" xfId="2272"/>
    <cellStyle name="Vejica 3 4 2 2" xfId="4670"/>
    <cellStyle name="Vejica 3 4 3" xfId="2273"/>
    <cellStyle name="Vejica 3 4 3 2" xfId="4672"/>
    <cellStyle name="Vejica 3 4 3 2 2" xfId="5370"/>
    <cellStyle name="Vejica 3 4 3 3" xfId="4671"/>
    <cellStyle name="Vejica 3 4 4" xfId="2274"/>
    <cellStyle name="Vejica 3 4 4 2" xfId="4673"/>
    <cellStyle name="Vejica 3 4 5" xfId="4674"/>
    <cellStyle name="Vejica 3 4 5 2" xfId="4675"/>
    <cellStyle name="Vejica 3 4 5 2 2" xfId="5514"/>
    <cellStyle name="Vejica 3 4 5 3" xfId="5280"/>
    <cellStyle name="Vejica 3 4 6" xfId="4676"/>
    <cellStyle name="Vejica 3 4 6 2" xfId="5369"/>
    <cellStyle name="Vejica 3 4 7" xfId="4669"/>
    <cellStyle name="Vejica 3 4 8" xfId="5240"/>
    <cellStyle name="Vejica 3 4 9" xfId="7784"/>
    <cellStyle name="Vejica 3 4 9 2" xfId="15564"/>
    <cellStyle name="Vejica 3 5" xfId="724"/>
    <cellStyle name="Vejica 3 5 2" xfId="2275"/>
    <cellStyle name="Vejica 3 5 2 2" xfId="4678"/>
    <cellStyle name="Vejica 3 5 3" xfId="2276"/>
    <cellStyle name="Vejica 3 5 3 2" xfId="4680"/>
    <cellStyle name="Vejica 3 5 3 2 2" xfId="5372"/>
    <cellStyle name="Vejica 3 5 3 3" xfId="4679"/>
    <cellStyle name="Vejica 3 5 4" xfId="2277"/>
    <cellStyle name="Vejica 3 5 4 2" xfId="4681"/>
    <cellStyle name="Vejica 3 5 5" xfId="4682"/>
    <cellStyle name="Vejica 3 5 5 2" xfId="4683"/>
    <cellStyle name="Vejica 3 5 5 2 2" xfId="5515"/>
    <cellStyle name="Vejica 3 5 5 3" xfId="5281"/>
    <cellStyle name="Vejica 3 5 6" xfId="4684"/>
    <cellStyle name="Vejica 3 5 6 2" xfId="5371"/>
    <cellStyle name="Vejica 3 5 7" xfId="4677"/>
    <cellStyle name="Vejica 3 5 8" xfId="5230"/>
    <cellStyle name="Vejica 3 6" xfId="725"/>
    <cellStyle name="Vejica 3 6 2" xfId="2278"/>
    <cellStyle name="Vejica 3 6 2 2" xfId="4686"/>
    <cellStyle name="Vejica 3 6 3" xfId="2279"/>
    <cellStyle name="Vejica 3 6 3 2" xfId="4688"/>
    <cellStyle name="Vejica 3 6 3 2 2" xfId="5374"/>
    <cellStyle name="Vejica 3 6 3 3" xfId="4687"/>
    <cellStyle name="Vejica 3 6 4" xfId="2280"/>
    <cellStyle name="Vejica 3 6 4 2" xfId="4689"/>
    <cellStyle name="Vejica 3 6 5" xfId="4690"/>
    <cellStyle name="Vejica 3 6 5 2" xfId="4691"/>
    <cellStyle name="Vejica 3 6 5 2 2" xfId="5516"/>
    <cellStyle name="Vejica 3 6 5 3" xfId="5282"/>
    <cellStyle name="Vejica 3 6 6" xfId="4692"/>
    <cellStyle name="Vejica 3 6 6 2" xfId="5373"/>
    <cellStyle name="Vejica 3 6 7" xfId="4685"/>
    <cellStyle name="Vejica 3 6 8" xfId="5256"/>
    <cellStyle name="Vejica 3 7" xfId="726"/>
    <cellStyle name="Vejica 3 7 2" xfId="2281"/>
    <cellStyle name="Vejica 3 7 2 2" xfId="4694"/>
    <cellStyle name="Vejica 3 7 3" xfId="2282"/>
    <cellStyle name="Vejica 3 7 3 2" xfId="4696"/>
    <cellStyle name="Vejica 3 7 3 2 2" xfId="5376"/>
    <cellStyle name="Vejica 3 7 3 3" xfId="4695"/>
    <cellStyle name="Vejica 3 7 4" xfId="2283"/>
    <cellStyle name="Vejica 3 7 4 2" xfId="4697"/>
    <cellStyle name="Vejica 3 7 5" xfId="4698"/>
    <cellStyle name="Vejica 3 7 5 2" xfId="4699"/>
    <cellStyle name="Vejica 3 7 5 2 2" xfId="5517"/>
    <cellStyle name="Vejica 3 7 5 3" xfId="5283"/>
    <cellStyle name="Vejica 3 7 6" xfId="4700"/>
    <cellStyle name="Vejica 3 7 6 2" xfId="5375"/>
    <cellStyle name="Vejica 3 7 7" xfId="4693"/>
    <cellStyle name="Vejica 3 7 8" xfId="5262"/>
    <cellStyle name="Vejica 3 8" xfId="727"/>
    <cellStyle name="Vejica 3 8 2" xfId="2284"/>
    <cellStyle name="Vejica 3 8 2 2" xfId="4702"/>
    <cellStyle name="Vejica 3 8 3" xfId="2285"/>
    <cellStyle name="Vejica 3 8 3 2" xfId="4704"/>
    <cellStyle name="Vejica 3 8 3 2 2" xfId="5378"/>
    <cellStyle name="Vejica 3 8 3 3" xfId="4703"/>
    <cellStyle name="Vejica 3 8 4" xfId="2286"/>
    <cellStyle name="Vejica 3 8 4 2" xfId="4705"/>
    <cellStyle name="Vejica 3 8 5" xfId="4706"/>
    <cellStyle name="Vejica 3 8 5 2" xfId="4707"/>
    <cellStyle name="Vejica 3 8 5 2 2" xfId="5518"/>
    <cellStyle name="Vejica 3 8 5 3" xfId="5284"/>
    <cellStyle name="Vejica 3 8 6" xfId="4708"/>
    <cellStyle name="Vejica 3 8 6 2" xfId="5377"/>
    <cellStyle name="Vejica 3 8 7" xfId="4701"/>
    <cellStyle name="Vejica 3 8 8" xfId="5214"/>
    <cellStyle name="Vejica 3 9" xfId="728"/>
    <cellStyle name="Vejica 3 9 10" xfId="5241"/>
    <cellStyle name="Vejica 3 9 11" xfId="5781"/>
    <cellStyle name="Vejica 3 9 11 2" xfId="6517"/>
    <cellStyle name="Vejica 3 9 11 2 2" xfId="10804"/>
    <cellStyle name="Vejica 3 9 11 2 2 2" xfId="17292"/>
    <cellStyle name="Vejica 3 9 11 2 3" xfId="14639"/>
    <cellStyle name="Vejica 3 9 11 3" xfId="10079"/>
    <cellStyle name="Vejica 3 9 11 3 2" xfId="16576"/>
    <cellStyle name="Vejica 3 9 11 4" xfId="13927"/>
    <cellStyle name="Vejica 3 9 12" xfId="6217"/>
    <cellStyle name="Vejica 3 9 12 2" xfId="10504"/>
    <cellStyle name="Vejica 3 9 12 2 2" xfId="16992"/>
    <cellStyle name="Vejica 3 9 12 3" xfId="14339"/>
    <cellStyle name="Vejica 3 9 13" xfId="6830"/>
    <cellStyle name="Vejica 3 9 13 2" xfId="11111"/>
    <cellStyle name="Vejica 3 9 13 2 2" xfId="17597"/>
    <cellStyle name="Vejica 3 9 13 3" xfId="14944"/>
    <cellStyle name="Vejica 3 9 14" xfId="7104"/>
    <cellStyle name="Vejica 3 9 14 2" xfId="11378"/>
    <cellStyle name="Vejica 3 9 14 2 2" xfId="17857"/>
    <cellStyle name="Vejica 3 9 14 3" xfId="15201"/>
    <cellStyle name="Vejica 3 9 15" xfId="7201"/>
    <cellStyle name="Vejica 3 9 15 2" xfId="11475"/>
    <cellStyle name="Vejica 3 9 15 2 2" xfId="17954"/>
    <cellStyle name="Vejica 3 9 15 3" xfId="15298"/>
    <cellStyle name="Vejica 3 9 16" xfId="7935"/>
    <cellStyle name="Vejica 3 9 16 2" xfId="15678"/>
    <cellStyle name="Vejica 3 9 17" xfId="12710"/>
    <cellStyle name="Vejica 3 9 17 2" xfId="18649"/>
    <cellStyle name="Vejica 3 9 18" xfId="13621"/>
    <cellStyle name="Vejica 3 9 2" xfId="729"/>
    <cellStyle name="Vejica 3 9 2 10" xfId="5782"/>
    <cellStyle name="Vejica 3 9 2 10 2" xfId="6518"/>
    <cellStyle name="Vejica 3 9 2 10 2 2" xfId="10805"/>
    <cellStyle name="Vejica 3 9 2 10 2 2 2" xfId="17293"/>
    <cellStyle name="Vejica 3 9 2 10 2 3" xfId="14640"/>
    <cellStyle name="Vejica 3 9 2 10 3" xfId="10080"/>
    <cellStyle name="Vejica 3 9 2 10 3 2" xfId="16577"/>
    <cellStyle name="Vejica 3 9 2 10 4" xfId="13928"/>
    <cellStyle name="Vejica 3 9 2 11" xfId="6218"/>
    <cellStyle name="Vejica 3 9 2 11 2" xfId="10505"/>
    <cellStyle name="Vejica 3 9 2 11 2 2" xfId="16993"/>
    <cellStyle name="Vejica 3 9 2 11 3" xfId="14340"/>
    <cellStyle name="Vejica 3 9 2 12" xfId="6831"/>
    <cellStyle name="Vejica 3 9 2 12 2" xfId="11112"/>
    <cellStyle name="Vejica 3 9 2 12 2 2" xfId="17598"/>
    <cellStyle name="Vejica 3 9 2 12 3" xfId="14945"/>
    <cellStyle name="Vejica 3 9 2 13" xfId="7105"/>
    <cellStyle name="Vejica 3 9 2 13 2" xfId="11379"/>
    <cellStyle name="Vejica 3 9 2 13 2 2" xfId="17858"/>
    <cellStyle name="Vejica 3 9 2 13 3" xfId="15202"/>
    <cellStyle name="Vejica 3 9 2 14" xfId="7202"/>
    <cellStyle name="Vejica 3 9 2 14 2" xfId="11476"/>
    <cellStyle name="Vejica 3 9 2 14 2 2" xfId="17955"/>
    <cellStyle name="Vejica 3 9 2 14 3" xfId="15299"/>
    <cellStyle name="Vejica 3 9 2 15" xfId="7936"/>
    <cellStyle name="Vejica 3 9 2 15 2" xfId="15679"/>
    <cellStyle name="Vejica 3 9 2 16" xfId="12711"/>
    <cellStyle name="Vejica 3 9 2 16 2" xfId="18650"/>
    <cellStyle name="Vejica 3 9 2 17" xfId="13622"/>
    <cellStyle name="Vejica 3 9 2 2" xfId="730"/>
    <cellStyle name="Vejica 3 9 2 2 10" xfId="6219"/>
    <cellStyle name="Vejica 3 9 2 2 10 2" xfId="10506"/>
    <cellStyle name="Vejica 3 9 2 2 10 2 2" xfId="16994"/>
    <cellStyle name="Vejica 3 9 2 2 10 3" xfId="14341"/>
    <cellStyle name="Vejica 3 9 2 2 11" xfId="6832"/>
    <cellStyle name="Vejica 3 9 2 2 11 2" xfId="11113"/>
    <cellStyle name="Vejica 3 9 2 2 11 2 2" xfId="17599"/>
    <cellStyle name="Vejica 3 9 2 2 11 3" xfId="14946"/>
    <cellStyle name="Vejica 3 9 2 2 12" xfId="7203"/>
    <cellStyle name="Vejica 3 9 2 2 12 2" xfId="11477"/>
    <cellStyle name="Vejica 3 9 2 2 12 2 2" xfId="17956"/>
    <cellStyle name="Vejica 3 9 2 2 12 3" xfId="15300"/>
    <cellStyle name="Vejica 3 9 2 2 13" xfId="7937"/>
    <cellStyle name="Vejica 3 9 2 2 13 2" xfId="15680"/>
    <cellStyle name="Vejica 3 9 2 2 14" xfId="12712"/>
    <cellStyle name="Vejica 3 9 2 2 14 2" xfId="18651"/>
    <cellStyle name="Vejica 3 9 2 2 15" xfId="13623"/>
    <cellStyle name="Vejica 3 9 2 2 2" xfId="2287"/>
    <cellStyle name="Vejica 3 9 2 2 2 2" xfId="4712"/>
    <cellStyle name="Vejica 3 9 2 2 3" xfId="2288"/>
    <cellStyle name="Vejica 3 9 2 2 3 2" xfId="4714"/>
    <cellStyle name="Vejica 3 9 2 2 3 2 2" xfId="5382"/>
    <cellStyle name="Vejica 3 9 2 2 3 3" xfId="4713"/>
    <cellStyle name="Vejica 3 9 2 2 4" xfId="2289"/>
    <cellStyle name="Vejica 3 9 2 2 4 10" xfId="13728"/>
    <cellStyle name="Vejica 3 9 2 2 4 2" xfId="4716"/>
    <cellStyle name="Vejica 3 9 2 2 4 2 2" xfId="5383"/>
    <cellStyle name="Vejica 3 9 2 2 4 2 2 2" xfId="6103"/>
    <cellStyle name="Vejica 3 9 2 2 4 2 2 2 2" xfId="6724"/>
    <cellStyle name="Vejica 3 9 2 2 4 2 2 2 2 2" xfId="11011"/>
    <cellStyle name="Vejica 3 9 2 2 4 2 2 2 2 2 2" xfId="17499"/>
    <cellStyle name="Vejica 3 9 2 2 4 2 2 2 2 3" xfId="14846"/>
    <cellStyle name="Vejica 3 9 2 2 4 2 2 2 3" xfId="10403"/>
    <cellStyle name="Vejica 3 9 2 2 4 2 2 2 3 2" xfId="16893"/>
    <cellStyle name="Vejica 3 9 2 2 4 2 2 2 4" xfId="14241"/>
    <cellStyle name="Vejica 3 9 2 2 4 2 2 3" xfId="5997"/>
    <cellStyle name="Vejica 3 9 2 2 4 2 2 3 2" xfId="10297"/>
    <cellStyle name="Vejica 3 9 2 2 4 2 2 3 2 2" xfId="16787"/>
    <cellStyle name="Vejica 3 9 2 2 4 2 2 3 3" xfId="14135"/>
    <cellStyle name="Vejica 3 9 2 2 4 2 2 4" xfId="6420"/>
    <cellStyle name="Vejica 3 9 2 2 4 2 2 4 2" xfId="10707"/>
    <cellStyle name="Vejica 3 9 2 2 4 2 2 4 2 2" xfId="17195"/>
    <cellStyle name="Vejica 3 9 2 2 4 2 2 4 3" xfId="14542"/>
    <cellStyle name="Vejica 3 9 2 2 4 2 2 5" xfId="7034"/>
    <cellStyle name="Vejica 3 9 2 2 4 2 2 5 2" xfId="11315"/>
    <cellStyle name="Vejica 3 9 2 2 4 2 2 5 2 2" xfId="17801"/>
    <cellStyle name="Vejica 3 9 2 2 4 2 2 5 3" xfId="15148"/>
    <cellStyle name="Vejica 3 9 2 2 4 2 2 6" xfId="7404"/>
    <cellStyle name="Vejica 3 9 2 2 4 2 2 6 2" xfId="11678"/>
    <cellStyle name="Vejica 3 9 2 2 4 2 2 6 2 2" xfId="18157"/>
    <cellStyle name="Vejica 3 9 2 2 4 2 2 6 3" xfId="15501"/>
    <cellStyle name="Vejica 3 9 2 2 4 2 2 7" xfId="9840"/>
    <cellStyle name="Vejica 3 9 2 2 4 2 2 7 2" xfId="16440"/>
    <cellStyle name="Vejica 3 9 2 2 4 2 2 8" xfId="13831"/>
    <cellStyle name="Vejica 3 9 2 2 4 3" xfId="4715"/>
    <cellStyle name="Vejica 3 9 2 2 4 4" xfId="5883"/>
    <cellStyle name="Vejica 3 9 2 2 4 4 2" xfId="6617"/>
    <cellStyle name="Vejica 3 9 2 2 4 4 2 2" xfId="10904"/>
    <cellStyle name="Vejica 3 9 2 2 4 4 2 2 2" xfId="17392"/>
    <cellStyle name="Vejica 3 9 2 2 4 4 2 3" xfId="14739"/>
    <cellStyle name="Vejica 3 9 2 2 4 4 3" xfId="10181"/>
    <cellStyle name="Vejica 3 9 2 2 4 4 3 2" xfId="16677"/>
    <cellStyle name="Vejica 3 9 2 2 4 4 4" xfId="14028"/>
    <cellStyle name="Vejica 3 9 2 2 4 5" xfId="6317"/>
    <cellStyle name="Vejica 3 9 2 2 4 5 2" xfId="10604"/>
    <cellStyle name="Vejica 3 9 2 2 4 5 2 2" xfId="17092"/>
    <cellStyle name="Vejica 3 9 2 2 4 5 3" xfId="14439"/>
    <cellStyle name="Vejica 3 9 2 2 4 6" xfId="6930"/>
    <cellStyle name="Vejica 3 9 2 2 4 6 2" xfId="11211"/>
    <cellStyle name="Vejica 3 9 2 2 4 6 2 2" xfId="17697"/>
    <cellStyle name="Vejica 3 9 2 2 4 6 3" xfId="15044"/>
    <cellStyle name="Vejica 3 9 2 2 4 7" xfId="7301"/>
    <cellStyle name="Vejica 3 9 2 2 4 7 2" xfId="11575"/>
    <cellStyle name="Vejica 3 9 2 2 4 7 2 2" xfId="18054"/>
    <cellStyle name="Vejica 3 9 2 2 4 7 3" xfId="15398"/>
    <cellStyle name="Vejica 3 9 2 2 4 8" xfId="8504"/>
    <cellStyle name="Vejica 3 9 2 2 4 8 2" xfId="15932"/>
    <cellStyle name="Vejica 3 9 2 2 4 9" xfId="12988"/>
    <cellStyle name="Vejica 3 9 2 2 4 9 2" xfId="18926"/>
    <cellStyle name="Vejica 3 9 2 2 5" xfId="4717"/>
    <cellStyle name="Vejica 3 9 2 2 5 2" xfId="4718"/>
    <cellStyle name="Vejica 3 9 2 2 5 2 2" xfId="5519"/>
    <cellStyle name="Vejica 3 9 2 2 5 3" xfId="5285"/>
    <cellStyle name="Vejica 3 9 2 2 6" xfId="4719"/>
    <cellStyle name="Vejica 3 9 2 2 6 2" xfId="5381"/>
    <cellStyle name="Vejica 3 9 2 2 7" xfId="4711"/>
    <cellStyle name="Vejica 3 9 2 2 8" xfId="5210"/>
    <cellStyle name="Vejica 3 9 2 2 9" xfId="5783"/>
    <cellStyle name="Vejica 3 9 2 2 9 2" xfId="6519"/>
    <cellStyle name="Vejica 3 9 2 2 9 2 2" xfId="10806"/>
    <cellStyle name="Vejica 3 9 2 2 9 2 2 2" xfId="17294"/>
    <cellStyle name="Vejica 3 9 2 2 9 2 3" xfId="14641"/>
    <cellStyle name="Vejica 3 9 2 2 9 3" xfId="10081"/>
    <cellStyle name="Vejica 3 9 2 2 9 3 2" xfId="16578"/>
    <cellStyle name="Vejica 3 9 2 2 9 4" xfId="13929"/>
    <cellStyle name="Vejica 3 9 2 3" xfId="2290"/>
    <cellStyle name="Vejica 3 9 2 3 2" xfId="4720"/>
    <cellStyle name="Vejica 3 9 2 4" xfId="2291"/>
    <cellStyle name="Vejica 3 9 2 4 2" xfId="4722"/>
    <cellStyle name="Vejica 3 9 2 4 2 2" xfId="5384"/>
    <cellStyle name="Vejica 3 9 2 4 3" xfId="4721"/>
    <cellStyle name="Vejica 3 9 2 5" xfId="2292"/>
    <cellStyle name="Vejica 3 9 2 5 10" xfId="13729"/>
    <cellStyle name="Vejica 3 9 2 5 2" xfId="4724"/>
    <cellStyle name="Vejica 3 9 2 5 2 2" xfId="5385"/>
    <cellStyle name="Vejica 3 9 2 5 2 2 2" xfId="6104"/>
    <cellStyle name="Vejica 3 9 2 5 2 2 2 2" xfId="6725"/>
    <cellStyle name="Vejica 3 9 2 5 2 2 2 2 2" xfId="11012"/>
    <cellStyle name="Vejica 3 9 2 5 2 2 2 2 2 2" xfId="17500"/>
    <cellStyle name="Vejica 3 9 2 5 2 2 2 2 3" xfId="14847"/>
    <cellStyle name="Vejica 3 9 2 5 2 2 2 3" xfId="10404"/>
    <cellStyle name="Vejica 3 9 2 5 2 2 2 3 2" xfId="16894"/>
    <cellStyle name="Vejica 3 9 2 5 2 2 2 4" xfId="14242"/>
    <cellStyle name="Vejica 3 9 2 5 2 2 3" xfId="5998"/>
    <cellStyle name="Vejica 3 9 2 5 2 2 3 2" xfId="10298"/>
    <cellStyle name="Vejica 3 9 2 5 2 2 3 2 2" xfId="16788"/>
    <cellStyle name="Vejica 3 9 2 5 2 2 3 3" xfId="14136"/>
    <cellStyle name="Vejica 3 9 2 5 2 2 4" xfId="6421"/>
    <cellStyle name="Vejica 3 9 2 5 2 2 4 2" xfId="10708"/>
    <cellStyle name="Vejica 3 9 2 5 2 2 4 2 2" xfId="17196"/>
    <cellStyle name="Vejica 3 9 2 5 2 2 4 3" xfId="14543"/>
    <cellStyle name="Vejica 3 9 2 5 2 2 5" xfId="7035"/>
    <cellStyle name="Vejica 3 9 2 5 2 2 5 2" xfId="11316"/>
    <cellStyle name="Vejica 3 9 2 5 2 2 5 2 2" xfId="17802"/>
    <cellStyle name="Vejica 3 9 2 5 2 2 5 3" xfId="15149"/>
    <cellStyle name="Vejica 3 9 2 5 2 2 6" xfId="7405"/>
    <cellStyle name="Vejica 3 9 2 5 2 2 6 2" xfId="11679"/>
    <cellStyle name="Vejica 3 9 2 5 2 2 6 2 2" xfId="18158"/>
    <cellStyle name="Vejica 3 9 2 5 2 2 6 3" xfId="15502"/>
    <cellStyle name="Vejica 3 9 2 5 2 2 7" xfId="9842"/>
    <cellStyle name="Vejica 3 9 2 5 2 2 7 2" xfId="16441"/>
    <cellStyle name="Vejica 3 9 2 5 2 2 8" xfId="13832"/>
    <cellStyle name="Vejica 3 9 2 5 3" xfId="4723"/>
    <cellStyle name="Vejica 3 9 2 5 4" xfId="5884"/>
    <cellStyle name="Vejica 3 9 2 5 4 2" xfId="6618"/>
    <cellStyle name="Vejica 3 9 2 5 4 2 2" xfId="10905"/>
    <cellStyle name="Vejica 3 9 2 5 4 2 2 2" xfId="17393"/>
    <cellStyle name="Vejica 3 9 2 5 4 2 3" xfId="14740"/>
    <cellStyle name="Vejica 3 9 2 5 4 3" xfId="10182"/>
    <cellStyle name="Vejica 3 9 2 5 4 3 2" xfId="16678"/>
    <cellStyle name="Vejica 3 9 2 5 4 4" xfId="14029"/>
    <cellStyle name="Vejica 3 9 2 5 5" xfId="6318"/>
    <cellStyle name="Vejica 3 9 2 5 5 2" xfId="10605"/>
    <cellStyle name="Vejica 3 9 2 5 5 2 2" xfId="17093"/>
    <cellStyle name="Vejica 3 9 2 5 5 3" xfId="14440"/>
    <cellStyle name="Vejica 3 9 2 5 6" xfId="6931"/>
    <cellStyle name="Vejica 3 9 2 5 6 2" xfId="11212"/>
    <cellStyle name="Vejica 3 9 2 5 6 2 2" xfId="17698"/>
    <cellStyle name="Vejica 3 9 2 5 6 3" xfId="15045"/>
    <cellStyle name="Vejica 3 9 2 5 7" xfId="7302"/>
    <cellStyle name="Vejica 3 9 2 5 7 2" xfId="11576"/>
    <cellStyle name="Vejica 3 9 2 5 7 2 2" xfId="18055"/>
    <cellStyle name="Vejica 3 9 2 5 7 3" xfId="15399"/>
    <cellStyle name="Vejica 3 9 2 5 8" xfId="8507"/>
    <cellStyle name="Vejica 3 9 2 5 8 2" xfId="15935"/>
    <cellStyle name="Vejica 3 9 2 5 9" xfId="12989"/>
    <cellStyle name="Vejica 3 9 2 5 9 2" xfId="18927"/>
    <cellStyle name="Vejica 3 9 2 6" xfId="4725"/>
    <cellStyle name="Vejica 3 9 2 6 2" xfId="4726"/>
    <cellStyle name="Vejica 3 9 2 6 2 2" xfId="5520"/>
    <cellStyle name="Vejica 3 9 2 6 3" xfId="5286"/>
    <cellStyle name="Vejica 3 9 2 7" xfId="4727"/>
    <cellStyle name="Vejica 3 9 2 7 2" xfId="5380"/>
    <cellStyle name="Vejica 3 9 2 8" xfId="4710"/>
    <cellStyle name="Vejica 3 9 2 9" xfId="5242"/>
    <cellStyle name="Vejica 3 9 3" xfId="731"/>
    <cellStyle name="Vejica 3 9 3 10" xfId="6220"/>
    <cellStyle name="Vejica 3 9 3 10 2" xfId="10507"/>
    <cellStyle name="Vejica 3 9 3 10 2 2" xfId="16995"/>
    <cellStyle name="Vejica 3 9 3 10 3" xfId="14342"/>
    <cellStyle name="Vejica 3 9 3 11" xfId="6833"/>
    <cellStyle name="Vejica 3 9 3 11 2" xfId="11114"/>
    <cellStyle name="Vejica 3 9 3 11 2 2" xfId="17600"/>
    <cellStyle name="Vejica 3 9 3 11 3" xfId="14947"/>
    <cellStyle name="Vejica 3 9 3 12" xfId="7204"/>
    <cellStyle name="Vejica 3 9 3 12 2" xfId="11478"/>
    <cellStyle name="Vejica 3 9 3 12 2 2" xfId="17957"/>
    <cellStyle name="Vejica 3 9 3 12 3" xfId="15301"/>
    <cellStyle name="Vejica 3 9 3 13" xfId="7938"/>
    <cellStyle name="Vejica 3 9 3 13 2" xfId="15681"/>
    <cellStyle name="Vejica 3 9 3 14" xfId="12713"/>
    <cellStyle name="Vejica 3 9 3 14 2" xfId="18652"/>
    <cellStyle name="Vejica 3 9 3 15" xfId="13624"/>
    <cellStyle name="Vejica 3 9 3 2" xfId="2293"/>
    <cellStyle name="Vejica 3 9 3 2 2" xfId="4729"/>
    <cellStyle name="Vejica 3 9 3 3" xfId="2294"/>
    <cellStyle name="Vejica 3 9 3 3 2" xfId="4731"/>
    <cellStyle name="Vejica 3 9 3 3 2 2" xfId="5387"/>
    <cellStyle name="Vejica 3 9 3 3 3" xfId="4730"/>
    <cellStyle name="Vejica 3 9 3 4" xfId="2295"/>
    <cellStyle name="Vejica 3 9 3 4 10" xfId="13730"/>
    <cellStyle name="Vejica 3 9 3 4 2" xfId="4733"/>
    <cellStyle name="Vejica 3 9 3 4 2 2" xfId="5388"/>
    <cellStyle name="Vejica 3 9 3 4 2 2 2" xfId="6105"/>
    <cellStyle name="Vejica 3 9 3 4 2 2 2 2" xfId="6726"/>
    <cellStyle name="Vejica 3 9 3 4 2 2 2 2 2" xfId="11013"/>
    <cellStyle name="Vejica 3 9 3 4 2 2 2 2 2 2" xfId="17501"/>
    <cellStyle name="Vejica 3 9 3 4 2 2 2 2 3" xfId="14848"/>
    <cellStyle name="Vejica 3 9 3 4 2 2 2 3" xfId="10405"/>
    <cellStyle name="Vejica 3 9 3 4 2 2 2 3 2" xfId="16895"/>
    <cellStyle name="Vejica 3 9 3 4 2 2 2 4" xfId="14243"/>
    <cellStyle name="Vejica 3 9 3 4 2 2 3" xfId="5999"/>
    <cellStyle name="Vejica 3 9 3 4 2 2 3 2" xfId="10299"/>
    <cellStyle name="Vejica 3 9 3 4 2 2 3 2 2" xfId="16789"/>
    <cellStyle name="Vejica 3 9 3 4 2 2 3 3" xfId="14137"/>
    <cellStyle name="Vejica 3 9 3 4 2 2 4" xfId="6422"/>
    <cellStyle name="Vejica 3 9 3 4 2 2 4 2" xfId="10709"/>
    <cellStyle name="Vejica 3 9 3 4 2 2 4 2 2" xfId="17197"/>
    <cellStyle name="Vejica 3 9 3 4 2 2 4 3" xfId="14544"/>
    <cellStyle name="Vejica 3 9 3 4 2 2 5" xfId="7036"/>
    <cellStyle name="Vejica 3 9 3 4 2 2 5 2" xfId="11317"/>
    <cellStyle name="Vejica 3 9 3 4 2 2 5 2 2" xfId="17803"/>
    <cellStyle name="Vejica 3 9 3 4 2 2 5 3" xfId="15150"/>
    <cellStyle name="Vejica 3 9 3 4 2 2 6" xfId="7406"/>
    <cellStyle name="Vejica 3 9 3 4 2 2 6 2" xfId="11680"/>
    <cellStyle name="Vejica 3 9 3 4 2 2 6 2 2" xfId="18159"/>
    <cellStyle name="Vejica 3 9 3 4 2 2 6 3" xfId="15503"/>
    <cellStyle name="Vejica 3 9 3 4 2 2 7" xfId="9844"/>
    <cellStyle name="Vejica 3 9 3 4 2 2 7 2" xfId="16442"/>
    <cellStyle name="Vejica 3 9 3 4 2 2 8" xfId="13833"/>
    <cellStyle name="Vejica 3 9 3 4 3" xfId="4732"/>
    <cellStyle name="Vejica 3 9 3 4 4" xfId="5885"/>
    <cellStyle name="Vejica 3 9 3 4 4 2" xfId="6619"/>
    <cellStyle name="Vejica 3 9 3 4 4 2 2" xfId="10906"/>
    <cellStyle name="Vejica 3 9 3 4 4 2 2 2" xfId="17394"/>
    <cellStyle name="Vejica 3 9 3 4 4 2 3" xfId="14741"/>
    <cellStyle name="Vejica 3 9 3 4 4 3" xfId="10183"/>
    <cellStyle name="Vejica 3 9 3 4 4 3 2" xfId="16679"/>
    <cellStyle name="Vejica 3 9 3 4 4 4" xfId="14030"/>
    <cellStyle name="Vejica 3 9 3 4 5" xfId="6319"/>
    <cellStyle name="Vejica 3 9 3 4 5 2" xfId="10606"/>
    <cellStyle name="Vejica 3 9 3 4 5 2 2" xfId="17094"/>
    <cellStyle name="Vejica 3 9 3 4 5 3" xfId="14441"/>
    <cellStyle name="Vejica 3 9 3 4 6" xfId="6932"/>
    <cellStyle name="Vejica 3 9 3 4 6 2" xfId="11213"/>
    <cellStyle name="Vejica 3 9 3 4 6 2 2" xfId="17699"/>
    <cellStyle name="Vejica 3 9 3 4 6 3" xfId="15046"/>
    <cellStyle name="Vejica 3 9 3 4 7" xfId="7303"/>
    <cellStyle name="Vejica 3 9 3 4 7 2" xfId="11577"/>
    <cellStyle name="Vejica 3 9 3 4 7 2 2" xfId="18056"/>
    <cellStyle name="Vejica 3 9 3 4 7 3" xfId="15400"/>
    <cellStyle name="Vejica 3 9 3 4 8" xfId="8510"/>
    <cellStyle name="Vejica 3 9 3 4 8 2" xfId="15937"/>
    <cellStyle name="Vejica 3 9 3 4 9" xfId="12990"/>
    <cellStyle name="Vejica 3 9 3 4 9 2" xfId="18928"/>
    <cellStyle name="Vejica 3 9 3 5" xfId="4734"/>
    <cellStyle name="Vejica 3 9 3 5 2" xfId="4735"/>
    <cellStyle name="Vejica 3 9 3 5 2 2" xfId="5521"/>
    <cellStyle name="Vejica 3 9 3 5 3" xfId="5287"/>
    <cellStyle name="Vejica 3 9 3 6" xfId="4736"/>
    <cellStyle name="Vejica 3 9 3 6 2" xfId="5386"/>
    <cellStyle name="Vejica 3 9 3 7" xfId="4728"/>
    <cellStyle name="Vejica 3 9 3 8" xfId="5249"/>
    <cellStyle name="Vejica 3 9 3 9" xfId="5784"/>
    <cellStyle name="Vejica 3 9 3 9 2" xfId="6520"/>
    <cellStyle name="Vejica 3 9 3 9 2 2" xfId="10807"/>
    <cellStyle name="Vejica 3 9 3 9 2 2 2" xfId="17295"/>
    <cellStyle name="Vejica 3 9 3 9 2 3" xfId="14642"/>
    <cellStyle name="Vejica 3 9 3 9 3" xfId="10082"/>
    <cellStyle name="Vejica 3 9 3 9 3 2" xfId="16579"/>
    <cellStyle name="Vejica 3 9 3 9 4" xfId="13930"/>
    <cellStyle name="Vejica 3 9 4" xfId="2296"/>
    <cellStyle name="Vejica 3 9 4 2" xfId="4737"/>
    <cellStyle name="Vejica 3 9 5" xfId="2297"/>
    <cellStyle name="Vejica 3 9 5 2" xfId="4739"/>
    <cellStyle name="Vejica 3 9 5 2 2" xfId="5389"/>
    <cellStyle name="Vejica 3 9 5 3" xfId="4738"/>
    <cellStyle name="Vejica 3 9 6" xfId="2298"/>
    <cellStyle name="Vejica 3 9 6 10" xfId="13731"/>
    <cellStyle name="Vejica 3 9 6 2" xfId="4741"/>
    <cellStyle name="Vejica 3 9 6 2 2" xfId="5390"/>
    <cellStyle name="Vejica 3 9 6 2 2 2" xfId="6106"/>
    <cellStyle name="Vejica 3 9 6 2 2 2 2" xfId="6727"/>
    <cellStyle name="Vejica 3 9 6 2 2 2 2 2" xfId="11014"/>
    <cellStyle name="Vejica 3 9 6 2 2 2 2 2 2" xfId="17502"/>
    <cellStyle name="Vejica 3 9 6 2 2 2 2 3" xfId="14849"/>
    <cellStyle name="Vejica 3 9 6 2 2 2 3" xfId="10406"/>
    <cellStyle name="Vejica 3 9 6 2 2 2 3 2" xfId="16896"/>
    <cellStyle name="Vejica 3 9 6 2 2 2 4" xfId="14244"/>
    <cellStyle name="Vejica 3 9 6 2 2 3" xfId="6000"/>
    <cellStyle name="Vejica 3 9 6 2 2 3 2" xfId="10300"/>
    <cellStyle name="Vejica 3 9 6 2 2 3 2 2" xfId="16790"/>
    <cellStyle name="Vejica 3 9 6 2 2 3 3" xfId="14138"/>
    <cellStyle name="Vejica 3 9 6 2 2 4" xfId="6423"/>
    <cellStyle name="Vejica 3 9 6 2 2 4 2" xfId="10710"/>
    <cellStyle name="Vejica 3 9 6 2 2 4 2 2" xfId="17198"/>
    <cellStyle name="Vejica 3 9 6 2 2 4 3" xfId="14545"/>
    <cellStyle name="Vejica 3 9 6 2 2 5" xfId="7037"/>
    <cellStyle name="Vejica 3 9 6 2 2 5 2" xfId="11318"/>
    <cellStyle name="Vejica 3 9 6 2 2 5 2 2" xfId="17804"/>
    <cellStyle name="Vejica 3 9 6 2 2 5 3" xfId="15151"/>
    <cellStyle name="Vejica 3 9 6 2 2 6" xfId="7407"/>
    <cellStyle name="Vejica 3 9 6 2 2 6 2" xfId="11681"/>
    <cellStyle name="Vejica 3 9 6 2 2 6 2 2" xfId="18160"/>
    <cellStyle name="Vejica 3 9 6 2 2 6 3" xfId="15504"/>
    <cellStyle name="Vejica 3 9 6 2 2 7" xfId="9845"/>
    <cellStyle name="Vejica 3 9 6 2 2 7 2" xfId="16443"/>
    <cellStyle name="Vejica 3 9 6 2 2 8" xfId="13834"/>
    <cellStyle name="Vejica 3 9 6 3" xfId="4740"/>
    <cellStyle name="Vejica 3 9 6 4" xfId="5886"/>
    <cellStyle name="Vejica 3 9 6 4 2" xfId="6620"/>
    <cellStyle name="Vejica 3 9 6 4 2 2" xfId="10907"/>
    <cellStyle name="Vejica 3 9 6 4 2 2 2" xfId="17395"/>
    <cellStyle name="Vejica 3 9 6 4 2 3" xfId="14742"/>
    <cellStyle name="Vejica 3 9 6 4 3" xfId="10184"/>
    <cellStyle name="Vejica 3 9 6 4 3 2" xfId="16680"/>
    <cellStyle name="Vejica 3 9 6 4 4" xfId="14031"/>
    <cellStyle name="Vejica 3 9 6 5" xfId="6320"/>
    <cellStyle name="Vejica 3 9 6 5 2" xfId="10607"/>
    <cellStyle name="Vejica 3 9 6 5 2 2" xfId="17095"/>
    <cellStyle name="Vejica 3 9 6 5 3" xfId="14442"/>
    <cellStyle name="Vejica 3 9 6 6" xfId="6933"/>
    <cellStyle name="Vejica 3 9 6 6 2" xfId="11214"/>
    <cellStyle name="Vejica 3 9 6 6 2 2" xfId="17700"/>
    <cellStyle name="Vejica 3 9 6 6 3" xfId="15047"/>
    <cellStyle name="Vejica 3 9 6 7" xfId="7304"/>
    <cellStyle name="Vejica 3 9 6 7 2" xfId="11578"/>
    <cellStyle name="Vejica 3 9 6 7 2 2" xfId="18057"/>
    <cellStyle name="Vejica 3 9 6 7 3" xfId="15401"/>
    <cellStyle name="Vejica 3 9 6 8" xfId="8511"/>
    <cellStyle name="Vejica 3 9 6 8 2" xfId="15938"/>
    <cellStyle name="Vejica 3 9 6 9" xfId="12991"/>
    <cellStyle name="Vejica 3 9 6 9 2" xfId="18929"/>
    <cellStyle name="Vejica 3 9 7" xfId="4742"/>
    <cellStyle name="Vejica 3 9 7 2" xfId="4743"/>
    <cellStyle name="Vejica 3 9 7 2 2" xfId="5522"/>
    <cellStyle name="Vejica 3 9 7 3" xfId="5288"/>
    <cellStyle name="Vejica 3 9 8" xfId="4744"/>
    <cellStyle name="Vejica 3 9 8 2" xfId="5379"/>
    <cellStyle name="Vejica 3 9 9" xfId="4709"/>
    <cellStyle name="Vejica 30" xfId="732"/>
    <cellStyle name="Vejica 30 2" xfId="2299"/>
    <cellStyle name="Vejica 30 2 2" xfId="4746"/>
    <cellStyle name="Vejica 30 2 2 2" xfId="8928"/>
    <cellStyle name="Vejica 30 2 2 2 2" xfId="16072"/>
    <cellStyle name="Vejica 30 2 2 3" xfId="13184"/>
    <cellStyle name="Vejica 30 2 2 3 2" xfId="19119"/>
    <cellStyle name="Vejica 30 2 3" xfId="12206"/>
    <cellStyle name="Vejica 30 2 3 2" xfId="13331"/>
    <cellStyle name="Vejica 30 2 3 2 2" xfId="19266"/>
    <cellStyle name="Vejica 30 2 3 3" xfId="18309"/>
    <cellStyle name="Vejica 30 2 4" xfId="8626"/>
    <cellStyle name="Vejica 30 2 4 2" xfId="13089"/>
    <cellStyle name="Vejica 30 2 4 2 2" xfId="19024"/>
    <cellStyle name="Vejica 30 2 4 3" xfId="15984"/>
    <cellStyle name="Vejica 30 2 5" xfId="8212"/>
    <cellStyle name="Vejica 30 2 5 2" xfId="15781"/>
    <cellStyle name="Vejica 30 2 6" xfId="12555"/>
    <cellStyle name="Vejica 30 2 6 2" xfId="18494"/>
    <cellStyle name="Vejica 30 3" xfId="2300"/>
    <cellStyle name="Vejica 30 3 2" xfId="4747"/>
    <cellStyle name="Vejica 30 3 3" xfId="9260"/>
    <cellStyle name="Vejica 30 3 3 2" xfId="16234"/>
    <cellStyle name="Vejica 30 3 4" xfId="12556"/>
    <cellStyle name="Vejica 30 3 4 2" xfId="18495"/>
    <cellStyle name="Vejica 30 4" xfId="4748"/>
    <cellStyle name="Vejica 30 4 2" xfId="5289"/>
    <cellStyle name="Vejica 30 4 3" xfId="9191"/>
    <cellStyle name="Vejica 30 4 3 2" xfId="16218"/>
    <cellStyle name="Vejica 30 4 4" xfId="13277"/>
    <cellStyle name="Vejica 30 4 4 2" xfId="19212"/>
    <cellStyle name="Vejica 30 5" xfId="4745"/>
    <cellStyle name="Vejica 30 6" xfId="9941"/>
    <cellStyle name="Vejica 30 6 2" xfId="16473"/>
    <cellStyle name="Vejica 30 7" xfId="12972"/>
    <cellStyle name="Vejica 30 7 2" xfId="18910"/>
    <cellStyle name="Vejica 31" xfId="733"/>
    <cellStyle name="Vejica 31 10" xfId="5269"/>
    <cellStyle name="Vejica 31 11" xfId="7904"/>
    <cellStyle name="Vejica 31 11 2" xfId="15660"/>
    <cellStyle name="Vejica 31 12" xfId="12971"/>
    <cellStyle name="Vejica 31 12 2" xfId="18909"/>
    <cellStyle name="Vejica 31 2" xfId="2301"/>
    <cellStyle name="Vejica 31 2 2" xfId="4750"/>
    <cellStyle name="Vejica 31 2 2 2" xfId="8103"/>
    <cellStyle name="Vejica 31 2 2 2 2" xfId="15733"/>
    <cellStyle name="Vejica 31 2 2 3" xfId="13185"/>
    <cellStyle name="Vejica 31 2 2 3 2" xfId="19120"/>
    <cellStyle name="Vejica 31 2 3" xfId="9407"/>
    <cellStyle name="Vejica 31 2 3 2" xfId="13333"/>
    <cellStyle name="Vejica 31 2 3 2 2" xfId="19268"/>
    <cellStyle name="Vejica 31 2 3 3" xfId="16257"/>
    <cellStyle name="Vejica 31 2 4" xfId="12341"/>
    <cellStyle name="Vejica 31 2 4 2" xfId="12834"/>
    <cellStyle name="Vejica 31 2 4 2 2" xfId="18772"/>
    <cellStyle name="Vejica 31 2 4 3" xfId="18355"/>
    <cellStyle name="Vejica 31 2 5" xfId="9807"/>
    <cellStyle name="Vejica 31 2 5 2" xfId="16416"/>
    <cellStyle name="Vejica 31 2 6" xfId="12553"/>
    <cellStyle name="Vejica 31 2 6 2" xfId="18492"/>
    <cellStyle name="Vejica 31 3" xfId="2302"/>
    <cellStyle name="Vejica 31 3 2" xfId="4752"/>
    <cellStyle name="Vejica 31 3 2 2" xfId="5392"/>
    <cellStyle name="Vejica 31 3 3" xfId="4751"/>
    <cellStyle name="Vejica 31 3 4" xfId="9503"/>
    <cellStyle name="Vejica 31 3 4 2" xfId="16298"/>
    <cellStyle name="Vejica 31 3 5" xfId="12554"/>
    <cellStyle name="Vejica 31 3 5 2" xfId="18493"/>
    <cellStyle name="Vejica 31 4" xfId="2303"/>
    <cellStyle name="Vejica 31 4 2" xfId="4753"/>
    <cellStyle name="Vejica 31 4 3" xfId="8622"/>
    <cellStyle name="Vejica 31 4 3 2" xfId="15981"/>
    <cellStyle name="Vejica 31 4 4" xfId="13462"/>
    <cellStyle name="Vejica 31 4 4 2" xfId="19397"/>
    <cellStyle name="Vejica 31 5" xfId="2304"/>
    <cellStyle name="Vejica 31 5 2" xfId="4754"/>
    <cellStyle name="Vejica 31 6" xfId="2305"/>
    <cellStyle name="Vejica 31 6 2" xfId="4755"/>
    <cellStyle name="Vejica 31 7" xfId="4756"/>
    <cellStyle name="Vejica 31 7 2" xfId="4757"/>
    <cellStyle name="Vejica 31 7 2 2" xfId="5523"/>
    <cellStyle name="Vejica 31 7 3" xfId="5290"/>
    <cellStyle name="Vejica 31 8" xfId="4758"/>
    <cellStyle name="Vejica 31 8 2" xfId="5391"/>
    <cellStyle name="Vejica 31 9" xfId="4749"/>
    <cellStyle name="Vejica 32" xfId="734"/>
    <cellStyle name="Vejica 32 10" xfId="5229"/>
    <cellStyle name="Vejica 32 11" xfId="9642"/>
    <cellStyle name="Vejica 32 11 2" xfId="16342"/>
    <cellStyle name="Vejica 32 12" xfId="12961"/>
    <cellStyle name="Vejica 32 12 2" xfId="18899"/>
    <cellStyle name="Vejica 32 2" xfId="2306"/>
    <cellStyle name="Vejica 32 2 2" xfId="4760"/>
    <cellStyle name="Vejica 32 2 2 2" xfId="8954"/>
    <cellStyle name="Vejica 32 2 2 2 2" xfId="16086"/>
    <cellStyle name="Vejica 32 2 2 3" xfId="13186"/>
    <cellStyle name="Vejica 32 2 2 3 2" xfId="19121"/>
    <cellStyle name="Vejica 32 2 3" xfId="7588"/>
    <cellStyle name="Vejica 32 2 3 2" xfId="13400"/>
    <cellStyle name="Vejica 32 2 3 2 2" xfId="19335"/>
    <cellStyle name="Vejica 32 2 3 3" xfId="15515"/>
    <cellStyle name="Vejica 32 2 4" xfId="8486"/>
    <cellStyle name="Vejica 32 2 4 2" xfId="13097"/>
    <cellStyle name="Vejica 32 2 4 2 2" xfId="19032"/>
    <cellStyle name="Vejica 32 2 4 3" xfId="15925"/>
    <cellStyle name="Vejica 32 2 5" xfId="8101"/>
    <cellStyle name="Vejica 32 2 5 2" xfId="15731"/>
    <cellStyle name="Vejica 32 2 6" xfId="12551"/>
    <cellStyle name="Vejica 32 2 6 2" xfId="18490"/>
    <cellStyle name="Vejica 32 3" xfId="2307"/>
    <cellStyle name="Vejica 32 3 2" xfId="4762"/>
    <cellStyle name="Vejica 32 3 2 2" xfId="5394"/>
    <cellStyle name="Vejica 32 3 3" xfId="4761"/>
    <cellStyle name="Vejica 32 3 4" xfId="9435"/>
    <cellStyle name="Vejica 32 3 4 2" xfId="16269"/>
    <cellStyle name="Vejica 32 3 5" xfId="12552"/>
    <cellStyle name="Vejica 32 3 5 2" xfId="18491"/>
    <cellStyle name="Vejica 32 4" xfId="2308"/>
    <cellStyle name="Vejica 32 4 2" xfId="4763"/>
    <cellStyle name="Vejica 32 4 3" xfId="8525"/>
    <cellStyle name="Vejica 32 4 3 2" xfId="15944"/>
    <cellStyle name="Vejica 32 4 4" xfId="13474"/>
    <cellStyle name="Vejica 32 4 4 2" xfId="19409"/>
    <cellStyle name="Vejica 32 5" xfId="2309"/>
    <cellStyle name="Vejica 32 5 2" xfId="4764"/>
    <cellStyle name="Vejica 32 6" xfId="2310"/>
    <cellStyle name="Vejica 32 6 2" xfId="4765"/>
    <cellStyle name="Vejica 32 7" xfId="4766"/>
    <cellStyle name="Vejica 32 7 2" xfId="4767"/>
    <cellStyle name="Vejica 32 7 2 2" xfId="5524"/>
    <cellStyle name="Vejica 32 7 3" xfId="5291"/>
    <cellStyle name="Vejica 32 8" xfId="4768"/>
    <cellStyle name="Vejica 32 8 2" xfId="5393"/>
    <cellStyle name="Vejica 32 9" xfId="4759"/>
    <cellStyle name="Vejica 33" xfId="735"/>
    <cellStyle name="Vejica 33 10" xfId="5207"/>
    <cellStyle name="Vejica 33 11" xfId="9952"/>
    <cellStyle name="Vejica 33 11 2" xfId="16480"/>
    <cellStyle name="Vejica 33 12" xfId="12956"/>
    <cellStyle name="Vejica 33 12 2" xfId="18894"/>
    <cellStyle name="Vejica 33 2" xfId="2311"/>
    <cellStyle name="Vejica 33 2 2" xfId="4770"/>
    <cellStyle name="Vejica 33 2 2 2" xfId="9679"/>
    <cellStyle name="Vejica 33 2 2 2 2" xfId="16360"/>
    <cellStyle name="Vejica 33 2 2 3" xfId="13187"/>
    <cellStyle name="Vejica 33 2 2 3 2" xfId="19122"/>
    <cellStyle name="Vejica 33 2 3" xfId="7797"/>
    <cellStyle name="Vejica 33 2 3 2" xfId="13386"/>
    <cellStyle name="Vejica 33 2 3 2 2" xfId="19321"/>
    <cellStyle name="Vejica 33 2 3 3" xfId="15572"/>
    <cellStyle name="Vejica 33 2 4" xfId="8644"/>
    <cellStyle name="Vejica 33 2 4 2" xfId="13118"/>
    <cellStyle name="Vejica 33 2 4 2 2" xfId="19053"/>
    <cellStyle name="Vejica 33 2 4 3" xfId="15991"/>
    <cellStyle name="Vejica 33 2 5" xfId="8529"/>
    <cellStyle name="Vejica 33 2 5 2" xfId="15946"/>
    <cellStyle name="Vejica 33 2 6" xfId="12549"/>
    <cellStyle name="Vejica 33 2 6 2" xfId="18488"/>
    <cellStyle name="Vejica 33 3" xfId="2312"/>
    <cellStyle name="Vejica 33 3 2" xfId="4772"/>
    <cellStyle name="Vejica 33 3 2 2" xfId="5396"/>
    <cellStyle name="Vejica 33 3 3" xfId="4771"/>
    <cellStyle name="Vejica 33 3 4" xfId="8060"/>
    <cellStyle name="Vejica 33 3 4 2" xfId="15720"/>
    <cellStyle name="Vejica 33 3 5" xfId="12550"/>
    <cellStyle name="Vejica 33 3 5 2" xfId="18489"/>
    <cellStyle name="Vejica 33 4" xfId="2313"/>
    <cellStyle name="Vejica 33 4 2" xfId="4773"/>
    <cellStyle name="Vejica 33 4 3" xfId="8962"/>
    <cellStyle name="Vejica 33 4 3 2" xfId="16093"/>
    <cellStyle name="Vejica 33 4 4" xfId="13344"/>
    <cellStyle name="Vejica 33 4 4 2" xfId="19279"/>
    <cellStyle name="Vejica 33 5" xfId="2314"/>
    <cellStyle name="Vejica 33 5 2" xfId="4774"/>
    <cellStyle name="Vejica 33 6" xfId="2315"/>
    <cellStyle name="Vejica 33 6 2" xfId="4775"/>
    <cellStyle name="Vejica 33 7" xfId="4776"/>
    <cellStyle name="Vejica 33 7 2" xfId="4777"/>
    <cellStyle name="Vejica 33 7 2 2" xfId="5525"/>
    <cellStyle name="Vejica 33 7 3" xfId="5292"/>
    <cellStyle name="Vejica 33 8" xfId="4778"/>
    <cellStyle name="Vejica 33 8 2" xfId="5395"/>
    <cellStyle name="Vejica 33 9" xfId="4769"/>
    <cellStyle name="Vejica 34" xfId="736"/>
    <cellStyle name="Vejica 34 10" xfId="5254"/>
    <cellStyle name="Vejica 34 11" xfId="11752"/>
    <cellStyle name="Vejica 34 11 2" xfId="18169"/>
    <cellStyle name="Vejica 34 12" xfId="12960"/>
    <cellStyle name="Vejica 34 12 2" xfId="18898"/>
    <cellStyle name="Vejica 34 2" xfId="2316"/>
    <cellStyle name="Vejica 34 2 2" xfId="4780"/>
    <cellStyle name="Vejica 34 2 2 2" xfId="12055"/>
    <cellStyle name="Vejica 34 2 2 2 2" xfId="18258"/>
    <cellStyle name="Vejica 34 2 2 3" xfId="13188"/>
    <cellStyle name="Vejica 34 2 2 3 2" xfId="19123"/>
    <cellStyle name="Vejica 34 2 3" xfId="8153"/>
    <cellStyle name="Vejica 34 2 3 2" xfId="13476"/>
    <cellStyle name="Vejica 34 2 3 2 2" xfId="19411"/>
    <cellStyle name="Vejica 34 2 3 3" xfId="15752"/>
    <cellStyle name="Vejica 34 2 4" xfId="8897"/>
    <cellStyle name="Vejica 34 2 4 2" xfId="13114"/>
    <cellStyle name="Vejica 34 2 4 2 2" xfId="19049"/>
    <cellStyle name="Vejica 34 2 4 3" xfId="16057"/>
    <cellStyle name="Vejica 34 2 5" xfId="8937"/>
    <cellStyle name="Vejica 34 2 5 2" xfId="16076"/>
    <cellStyle name="Vejica 34 2 6" xfId="12547"/>
    <cellStyle name="Vejica 34 2 6 2" xfId="18486"/>
    <cellStyle name="Vejica 34 3" xfId="2317"/>
    <cellStyle name="Vejica 34 3 2" xfId="4782"/>
    <cellStyle name="Vejica 34 3 2 2" xfId="5398"/>
    <cellStyle name="Vejica 34 3 3" xfId="4781"/>
    <cellStyle name="Vejica 34 3 4" xfId="8968"/>
    <cellStyle name="Vejica 34 3 4 2" xfId="16095"/>
    <cellStyle name="Vejica 34 3 5" xfId="12548"/>
    <cellStyle name="Vejica 34 3 5 2" xfId="18487"/>
    <cellStyle name="Vejica 34 4" xfId="2318"/>
    <cellStyle name="Vejica 34 4 2" xfId="4783"/>
    <cellStyle name="Vejica 34 4 3" xfId="8732"/>
    <cellStyle name="Vejica 34 4 3 2" xfId="16014"/>
    <cellStyle name="Vejica 34 4 4" xfId="13045"/>
    <cellStyle name="Vejica 34 4 4 2" xfId="18980"/>
    <cellStyle name="Vejica 34 5" xfId="2319"/>
    <cellStyle name="Vejica 34 5 2" xfId="4784"/>
    <cellStyle name="Vejica 34 6" xfId="2320"/>
    <cellStyle name="Vejica 34 6 2" xfId="4785"/>
    <cellStyle name="Vejica 34 7" xfId="4786"/>
    <cellStyle name="Vejica 34 7 2" xfId="4787"/>
    <cellStyle name="Vejica 34 7 2 2" xfId="5526"/>
    <cellStyle name="Vejica 34 7 3" xfId="5293"/>
    <cellStyle name="Vejica 34 8" xfId="4788"/>
    <cellStyle name="Vejica 34 8 2" xfId="5397"/>
    <cellStyle name="Vejica 34 9" xfId="4779"/>
    <cellStyle name="Vejica 35" xfId="2321"/>
    <cellStyle name="Vejica 35 2" xfId="2322"/>
    <cellStyle name="Vejica 35 2 2" xfId="4790"/>
    <cellStyle name="Vejica 35 2 2 2" xfId="9579"/>
    <cellStyle name="Vejica 35 2 2 2 2" xfId="16331"/>
    <cellStyle name="Vejica 35 2 2 3" xfId="13189"/>
    <cellStyle name="Vejica 35 2 2 3 2" xfId="19124"/>
    <cellStyle name="Vejica 35 2 3" xfId="11989"/>
    <cellStyle name="Vejica 35 2 3 2" xfId="13456"/>
    <cellStyle name="Vejica 35 2 3 2 2" xfId="19391"/>
    <cellStyle name="Vejica 35 2 3 3" xfId="18240"/>
    <cellStyle name="Vejica 35 2 4" xfId="8887"/>
    <cellStyle name="Vejica 35 2 4 2" xfId="13027"/>
    <cellStyle name="Vejica 35 2 4 2 2" xfId="18962"/>
    <cellStyle name="Vejica 35 2 4 3" xfId="16049"/>
    <cellStyle name="Vejica 35 2 5" xfId="7789"/>
    <cellStyle name="Vejica 35 2 5 2" xfId="15566"/>
    <cellStyle name="Vejica 35 2 6" xfId="12545"/>
    <cellStyle name="Vejica 35 2 6 2" xfId="18484"/>
    <cellStyle name="Vejica 35 3" xfId="2323"/>
    <cellStyle name="Vejica 35 3 2" xfId="4791"/>
    <cellStyle name="Vejica 35 3 3" xfId="11766"/>
    <cellStyle name="Vejica 35 3 3 2" xfId="18172"/>
    <cellStyle name="Vejica 35 3 4" xfId="12546"/>
    <cellStyle name="Vejica 35 3 4 2" xfId="18485"/>
    <cellStyle name="Vejica 35 4" xfId="4792"/>
    <cellStyle name="Vejica 35 4 2" xfId="5399"/>
    <cellStyle name="Vejica 35 4 3" xfId="8124"/>
    <cellStyle name="Vejica 35 4 3 2" xfId="15741"/>
    <cellStyle name="Vejica 35 4 4" xfId="13408"/>
    <cellStyle name="Vejica 35 4 4 2" xfId="19343"/>
    <cellStyle name="Vejica 35 5" xfId="4789"/>
    <cellStyle name="Vejica 35 6" xfId="12363"/>
    <cellStyle name="Vejica 35 6 2" xfId="18358"/>
    <cellStyle name="Vejica 35 7" xfId="12969"/>
    <cellStyle name="Vejica 35 7 2" xfId="18907"/>
    <cellStyle name="Vejica 36" xfId="2324"/>
    <cellStyle name="Vejica 36 2" xfId="4793"/>
    <cellStyle name="Vejica 36 2 2" xfId="11974"/>
    <cellStyle name="Vejica 36 2 2 2" xfId="13190"/>
    <cellStyle name="Vejica 36 2 2 2 2" xfId="19125"/>
    <cellStyle name="Vejica 36 2 2 3" xfId="18232"/>
    <cellStyle name="Vejica 36 2 3" xfId="9706"/>
    <cellStyle name="Vejica 36 2 3 2" xfId="13451"/>
    <cellStyle name="Vejica 36 2 3 2 2" xfId="19386"/>
    <cellStyle name="Vejica 36 2 3 3" xfId="16368"/>
    <cellStyle name="Vejica 36 2 4" xfId="7674"/>
    <cellStyle name="Vejica 36 2 4 2" xfId="13044"/>
    <cellStyle name="Vejica 36 2 4 2 2" xfId="18979"/>
    <cellStyle name="Vejica 36 2 4 3" xfId="15540"/>
    <cellStyle name="Vejica 36 2 5" xfId="12327"/>
    <cellStyle name="Vejica 36 2 5 2" xfId="18351"/>
    <cellStyle name="Vejica 36 2 6" xfId="12543"/>
    <cellStyle name="Vejica 36 2 6 2" xfId="18482"/>
    <cellStyle name="Vejica 36 3" xfId="8116"/>
    <cellStyle name="Vejica 36 3 2" xfId="12544"/>
    <cellStyle name="Vejica 36 3 2 2" xfId="18483"/>
    <cellStyle name="Vejica 36 3 3" xfId="15738"/>
    <cellStyle name="Vejica 36 4" xfId="12180"/>
    <cellStyle name="Vejica 36 4 2" xfId="13377"/>
    <cellStyle name="Vejica 36 4 2 2" xfId="19312"/>
    <cellStyle name="Vejica 36 4 3" xfId="18301"/>
    <cellStyle name="Vejica 36 5" xfId="7749"/>
    <cellStyle name="Vejica 36 5 2" xfId="15551"/>
    <cellStyle name="Vejica 36 6" xfId="12974"/>
    <cellStyle name="Vejica 36 6 2" xfId="18912"/>
    <cellStyle name="Vejica 37" xfId="2325"/>
    <cellStyle name="Vejica 37 2" xfId="4794"/>
    <cellStyle name="Vejica 37 2 2" xfId="11988"/>
    <cellStyle name="Vejica 37 2 2 2" xfId="13191"/>
    <cellStyle name="Vejica 37 2 2 2 2" xfId="19126"/>
    <cellStyle name="Vejica 37 2 2 3" xfId="18239"/>
    <cellStyle name="Vejica 37 2 3" xfId="9458"/>
    <cellStyle name="Vejica 37 2 3 2" xfId="13412"/>
    <cellStyle name="Vejica 37 2 3 2 2" xfId="19347"/>
    <cellStyle name="Vejica 37 2 3 3" xfId="16277"/>
    <cellStyle name="Vejica 37 2 4" xfId="8495"/>
    <cellStyle name="Vejica 37 2 4 2" xfId="13130"/>
    <cellStyle name="Vejica 37 2 4 2 2" xfId="19065"/>
    <cellStyle name="Vejica 37 2 4 3" xfId="15929"/>
    <cellStyle name="Vejica 37 2 5" xfId="12090"/>
    <cellStyle name="Vejica 37 2 5 2" xfId="18271"/>
    <cellStyle name="Vejica 37 2 6" xfId="12541"/>
    <cellStyle name="Vejica 37 2 6 2" xfId="18480"/>
    <cellStyle name="Vejica 37 3" xfId="7733"/>
    <cellStyle name="Vejica 37 3 2" xfId="12542"/>
    <cellStyle name="Vejica 37 3 2 2" xfId="18481"/>
    <cellStyle name="Vejica 37 3 3" xfId="15548"/>
    <cellStyle name="Vejica 37 4" xfId="8641"/>
    <cellStyle name="Vejica 37 4 2" xfId="13484"/>
    <cellStyle name="Vejica 37 4 2 2" xfId="19419"/>
    <cellStyle name="Vejica 37 4 3" xfId="15988"/>
    <cellStyle name="Vejica 37 5" xfId="11803"/>
    <cellStyle name="Vejica 37 5 2" xfId="18181"/>
    <cellStyle name="Vejica 37 6" xfId="12954"/>
    <cellStyle name="Vejica 37 6 2" xfId="18892"/>
    <cellStyle name="Vejica 38" xfId="2326"/>
    <cellStyle name="Vejica 38 2" xfId="4795"/>
    <cellStyle name="Vejica 38 2 2" xfId="12153"/>
    <cellStyle name="Vejica 38 2 2 2" xfId="13192"/>
    <cellStyle name="Vejica 38 2 2 2 2" xfId="19127"/>
    <cellStyle name="Vejica 38 2 2 3" xfId="18292"/>
    <cellStyle name="Vejica 38 2 3" xfId="8984"/>
    <cellStyle name="Vejica 38 2 3 2" xfId="13402"/>
    <cellStyle name="Vejica 38 2 3 2 2" xfId="19337"/>
    <cellStyle name="Vejica 38 2 3 3" xfId="16102"/>
    <cellStyle name="Vejica 38 2 4" xfId="8182"/>
    <cellStyle name="Vejica 38 2 4 2" xfId="13029"/>
    <cellStyle name="Vejica 38 2 4 2 2" xfId="18964"/>
    <cellStyle name="Vejica 38 2 4 3" xfId="15769"/>
    <cellStyle name="Vejica 38 2 5" xfId="12365"/>
    <cellStyle name="Vejica 38 2 5 2" xfId="18359"/>
    <cellStyle name="Vejica 38 2 6" xfId="12539"/>
    <cellStyle name="Vejica 38 2 6 2" xfId="18478"/>
    <cellStyle name="Vejica 38 3" xfId="9259"/>
    <cellStyle name="Vejica 38 3 2" xfId="12540"/>
    <cellStyle name="Vejica 38 3 2 2" xfId="18479"/>
    <cellStyle name="Vejica 38 3 3" xfId="16233"/>
    <cellStyle name="Vejica 38 4" xfId="8982"/>
    <cellStyle name="Vejica 38 4 2" xfId="13523"/>
    <cellStyle name="Vejica 38 4 2 2" xfId="19458"/>
    <cellStyle name="Vejica 38 4 3" xfId="16100"/>
    <cellStyle name="Vejica 38 5" xfId="8234"/>
    <cellStyle name="Vejica 38 5 2" xfId="15796"/>
    <cellStyle name="Vejica 38 6" xfId="12957"/>
    <cellStyle name="Vejica 38 6 2" xfId="18895"/>
    <cellStyle name="Vejica 39" xfId="2327"/>
    <cellStyle name="Vejica 39 10" xfId="12696"/>
    <cellStyle name="Vejica 39 10 2" xfId="18635"/>
    <cellStyle name="Vejica 39 11" xfId="13732"/>
    <cellStyle name="Vejica 39 2" xfId="4796"/>
    <cellStyle name="Vejica 39 2 2" xfId="8196"/>
    <cellStyle name="Vejica 39 2 2 2" xfId="13193"/>
    <cellStyle name="Vejica 39 2 2 2 2" xfId="19128"/>
    <cellStyle name="Vejica 39 2 2 3" xfId="15775"/>
    <cellStyle name="Vejica 39 2 3" xfId="7917"/>
    <cellStyle name="Vejica 39 2 3 2" xfId="13341"/>
    <cellStyle name="Vejica 39 2 3 2 2" xfId="19276"/>
    <cellStyle name="Vejica 39 2 3 3" xfId="15665"/>
    <cellStyle name="Vejica 39 2 4" xfId="12297"/>
    <cellStyle name="Vejica 39 2 4 2" xfId="13021"/>
    <cellStyle name="Vejica 39 2 4 2 2" xfId="18956"/>
    <cellStyle name="Vejica 39 2 4 3" xfId="18338"/>
    <cellStyle name="Vejica 39 2 5" xfId="12011"/>
    <cellStyle name="Vejica 39 2 5 2" xfId="18245"/>
    <cellStyle name="Vejica 39 2 6" xfId="12537"/>
    <cellStyle name="Vejica 39 2 6 2" xfId="18476"/>
    <cellStyle name="Vejica 39 3" xfId="5887"/>
    <cellStyle name="Vejica 39 3 2" xfId="6621"/>
    <cellStyle name="Vejica 39 3 2 2" xfId="10908"/>
    <cellStyle name="Vejica 39 3 2 2 2" xfId="17396"/>
    <cellStyle name="Vejica 39 3 2 3" xfId="14743"/>
    <cellStyle name="Vejica 39 3 3" xfId="10185"/>
    <cellStyle name="Vejica 39 3 3 2" xfId="16681"/>
    <cellStyle name="Vejica 39 3 4" xfId="9871"/>
    <cellStyle name="Vejica 39 3 4 2" xfId="16455"/>
    <cellStyle name="Vejica 39 3 5" xfId="12538"/>
    <cellStyle name="Vejica 39 3 5 2" xfId="18477"/>
    <cellStyle name="Vejica 39 3 6" xfId="14032"/>
    <cellStyle name="Vejica 39 4" xfId="6321"/>
    <cellStyle name="Vejica 39 4 2" xfId="10608"/>
    <cellStyle name="Vejica 39 4 2 2" xfId="17096"/>
    <cellStyle name="Vejica 39 4 3" xfId="12069"/>
    <cellStyle name="Vejica 39 4 3 2" xfId="18265"/>
    <cellStyle name="Vejica 39 4 4" xfId="13436"/>
    <cellStyle name="Vejica 39 4 4 2" xfId="19371"/>
    <cellStyle name="Vejica 39 4 5" xfId="14443"/>
    <cellStyle name="Vejica 39 5" xfId="6934"/>
    <cellStyle name="Vejica 39 5 2" xfId="11215"/>
    <cellStyle name="Vejica 39 5 2 2" xfId="17701"/>
    <cellStyle name="Vejica 39 5 3" xfId="15048"/>
    <cellStyle name="Vejica 39 6" xfId="7305"/>
    <cellStyle name="Vejica 39 6 2" xfId="11579"/>
    <cellStyle name="Vejica 39 6 2 2" xfId="18058"/>
    <cellStyle name="Vejica 39 6 3" xfId="15402"/>
    <cellStyle name="Vejica 39 7" xfId="8524"/>
    <cellStyle name="Vejica 39 7 2" xfId="15943"/>
    <cellStyle name="Vejica 39 8" xfId="9543"/>
    <cellStyle name="Vejica 39 8 2" xfId="16318"/>
    <cellStyle name="Vejica 39 9" xfId="12992"/>
    <cellStyle name="Vejica 39 9 2" xfId="18930"/>
    <cellStyle name="Vejica 4" xfId="737"/>
    <cellStyle name="Vejica 4 10" xfId="738"/>
    <cellStyle name="Vejica 4 10 10" xfId="5232"/>
    <cellStyle name="Vejica 4 10 2" xfId="739"/>
    <cellStyle name="Vejica 4 10 2 2" xfId="740"/>
    <cellStyle name="Vejica 4 10 2 2 2" xfId="2328"/>
    <cellStyle name="Vejica 4 10 2 2 2 2" xfId="4801"/>
    <cellStyle name="Vejica 4 10 2 2 3" xfId="2329"/>
    <cellStyle name="Vejica 4 10 2 2 3 2" xfId="4803"/>
    <cellStyle name="Vejica 4 10 2 2 3 2 2" xfId="5404"/>
    <cellStyle name="Vejica 4 10 2 2 3 3" xfId="4802"/>
    <cellStyle name="Vejica 4 10 2 2 4" xfId="2330"/>
    <cellStyle name="Vejica 4 10 2 2 4 2" xfId="4805"/>
    <cellStyle name="Vejica 4 10 2 2 4 2 2" xfId="5405"/>
    <cellStyle name="Vejica 4 10 2 2 4 3" xfId="4804"/>
    <cellStyle name="Vejica 4 10 2 2 5" xfId="4806"/>
    <cellStyle name="Vejica 4 10 2 2 5 2" xfId="4807"/>
    <cellStyle name="Vejica 4 10 2 2 5 2 2" xfId="5527"/>
    <cellStyle name="Vejica 4 10 2 2 5 3" xfId="5294"/>
    <cellStyle name="Vejica 4 10 2 2 6" xfId="4808"/>
    <cellStyle name="Vejica 4 10 2 2 6 2" xfId="5403"/>
    <cellStyle name="Vejica 4 10 2 2 7" xfId="4800"/>
    <cellStyle name="Vejica 4 10 2 2 8" xfId="5239"/>
    <cellStyle name="Vejica 4 10 2 3" xfId="2331"/>
    <cellStyle name="Vejica 4 10 2 3 2" xfId="4809"/>
    <cellStyle name="Vejica 4 10 2 4" xfId="2332"/>
    <cellStyle name="Vejica 4 10 2 4 2" xfId="4811"/>
    <cellStyle name="Vejica 4 10 2 4 2 2" xfId="5406"/>
    <cellStyle name="Vejica 4 10 2 4 3" xfId="4810"/>
    <cellStyle name="Vejica 4 10 2 5" xfId="2333"/>
    <cellStyle name="Vejica 4 10 2 5 2" xfId="4813"/>
    <cellStyle name="Vejica 4 10 2 5 2 2" xfId="5407"/>
    <cellStyle name="Vejica 4 10 2 5 3" xfId="4812"/>
    <cellStyle name="Vejica 4 10 2 6" xfId="4814"/>
    <cellStyle name="Vejica 4 10 2 6 2" xfId="4815"/>
    <cellStyle name="Vejica 4 10 2 6 2 2" xfId="5528"/>
    <cellStyle name="Vejica 4 10 2 6 3" xfId="5295"/>
    <cellStyle name="Vejica 4 10 2 7" xfId="4816"/>
    <cellStyle name="Vejica 4 10 2 7 2" xfId="5402"/>
    <cellStyle name="Vejica 4 10 2 8" xfId="4799"/>
    <cellStyle name="Vejica 4 10 2 9" xfId="5221"/>
    <cellStyle name="Vejica 4 10 3" xfId="741"/>
    <cellStyle name="Vejica 4 10 3 2" xfId="2334"/>
    <cellStyle name="Vejica 4 10 3 2 2" xfId="4818"/>
    <cellStyle name="Vejica 4 10 3 3" xfId="2335"/>
    <cellStyle name="Vejica 4 10 3 3 2" xfId="4820"/>
    <cellStyle name="Vejica 4 10 3 3 2 2" xfId="5409"/>
    <cellStyle name="Vejica 4 10 3 3 3" xfId="4819"/>
    <cellStyle name="Vejica 4 10 3 4" xfId="2336"/>
    <cellStyle name="Vejica 4 10 3 4 2" xfId="4822"/>
    <cellStyle name="Vejica 4 10 3 4 2 2" xfId="5410"/>
    <cellStyle name="Vejica 4 10 3 4 3" xfId="4821"/>
    <cellStyle name="Vejica 4 10 3 5" xfId="4823"/>
    <cellStyle name="Vejica 4 10 3 5 2" xfId="4824"/>
    <cellStyle name="Vejica 4 10 3 5 2 2" xfId="5529"/>
    <cellStyle name="Vejica 4 10 3 5 3" xfId="5296"/>
    <cellStyle name="Vejica 4 10 3 6" xfId="4825"/>
    <cellStyle name="Vejica 4 10 3 6 2" xfId="5408"/>
    <cellStyle name="Vejica 4 10 3 7" xfId="4817"/>
    <cellStyle name="Vejica 4 10 3 8" xfId="5213"/>
    <cellStyle name="Vejica 4 10 4" xfId="2337"/>
    <cellStyle name="Vejica 4 10 4 2" xfId="4826"/>
    <cellStyle name="Vejica 4 10 5" xfId="2338"/>
    <cellStyle name="Vejica 4 10 5 2" xfId="4828"/>
    <cellStyle name="Vejica 4 10 5 2 2" xfId="5411"/>
    <cellStyle name="Vejica 4 10 5 3" xfId="4827"/>
    <cellStyle name="Vejica 4 10 6" xfId="2339"/>
    <cellStyle name="Vejica 4 10 6 2" xfId="4830"/>
    <cellStyle name="Vejica 4 10 6 2 2" xfId="5412"/>
    <cellStyle name="Vejica 4 10 6 3" xfId="4829"/>
    <cellStyle name="Vejica 4 10 7" xfId="4831"/>
    <cellStyle name="Vejica 4 10 7 2" xfId="4832"/>
    <cellStyle name="Vejica 4 10 7 2 2" xfId="5530"/>
    <cellStyle name="Vejica 4 10 7 3" xfId="5297"/>
    <cellStyle name="Vejica 4 10 8" xfId="4833"/>
    <cellStyle name="Vejica 4 10 8 2" xfId="5401"/>
    <cellStyle name="Vejica 4 10 9" xfId="4798"/>
    <cellStyle name="Vejica 4 11" xfId="742"/>
    <cellStyle name="Vejica 4 11 10" xfId="4835"/>
    <cellStyle name="Vejica 4 11 10 2" xfId="5298"/>
    <cellStyle name="Vejica 4 11 11" xfId="4836"/>
    <cellStyle name="Vejica 4 11 11 2" xfId="5413"/>
    <cellStyle name="Vejica 4 11 12" xfId="4834"/>
    <cellStyle name="Vejica 4 11 13" xfId="2521"/>
    <cellStyle name="Vejica 4 11 14" xfId="5228"/>
    <cellStyle name="Vejica 4 11 2" xfId="743"/>
    <cellStyle name="Vejica 4 11 2 2" xfId="744"/>
    <cellStyle name="Vejica 4 11 2 2 2" xfId="2340"/>
    <cellStyle name="Vejica 4 11 2 2 2 2" xfId="4839"/>
    <cellStyle name="Vejica 4 11 2 2 3" xfId="2341"/>
    <cellStyle name="Vejica 4 11 2 2 3 2" xfId="4841"/>
    <cellStyle name="Vejica 4 11 2 2 3 2 2" xfId="5416"/>
    <cellStyle name="Vejica 4 11 2 2 3 3" xfId="4840"/>
    <cellStyle name="Vejica 4 11 2 2 4" xfId="2342"/>
    <cellStyle name="Vejica 4 11 2 2 4 2" xfId="4843"/>
    <cellStyle name="Vejica 4 11 2 2 4 2 2" xfId="5417"/>
    <cellStyle name="Vejica 4 11 2 2 4 3" xfId="4842"/>
    <cellStyle name="Vejica 4 11 2 2 5" xfId="4844"/>
    <cellStyle name="Vejica 4 11 2 2 5 2" xfId="4845"/>
    <cellStyle name="Vejica 4 11 2 2 5 2 2" xfId="5531"/>
    <cellStyle name="Vejica 4 11 2 2 5 3" xfId="5299"/>
    <cellStyle name="Vejica 4 11 2 2 6" xfId="4846"/>
    <cellStyle name="Vejica 4 11 2 2 6 2" xfId="5415"/>
    <cellStyle name="Vejica 4 11 2 2 7" xfId="4838"/>
    <cellStyle name="Vejica 4 11 2 2 8" xfId="5212"/>
    <cellStyle name="Vejica 4 11 2 3" xfId="2343"/>
    <cellStyle name="Vejica 4 11 2 3 2" xfId="4847"/>
    <cellStyle name="Vejica 4 11 2 4" xfId="2344"/>
    <cellStyle name="Vejica 4 11 2 4 2" xfId="4849"/>
    <cellStyle name="Vejica 4 11 2 4 2 2" xfId="5418"/>
    <cellStyle name="Vejica 4 11 2 4 3" xfId="4848"/>
    <cellStyle name="Vejica 4 11 2 5" xfId="2345"/>
    <cellStyle name="Vejica 4 11 2 5 2" xfId="4851"/>
    <cellStyle name="Vejica 4 11 2 5 2 2" xfId="5419"/>
    <cellStyle name="Vejica 4 11 2 5 3" xfId="4850"/>
    <cellStyle name="Vejica 4 11 2 6" xfId="4852"/>
    <cellStyle name="Vejica 4 11 2 6 2" xfId="4853"/>
    <cellStyle name="Vejica 4 11 2 6 2 2" xfId="5532"/>
    <cellStyle name="Vejica 4 11 2 6 3" xfId="5300"/>
    <cellStyle name="Vejica 4 11 2 7" xfId="4854"/>
    <cellStyle name="Vejica 4 11 2 7 2" xfId="5414"/>
    <cellStyle name="Vejica 4 11 2 8" xfId="4837"/>
    <cellStyle name="Vejica 4 11 2 9" xfId="5227"/>
    <cellStyle name="Vejica 4 11 3" xfId="2346"/>
    <cellStyle name="Vejica 4 11 3 2" xfId="4855"/>
    <cellStyle name="Vejica 4 11 4" xfId="2347"/>
    <cellStyle name="Vejica 4 11 4 2" xfId="4857"/>
    <cellStyle name="Vejica 4 11 4 2 2" xfId="5420"/>
    <cellStyle name="Vejica 4 11 4 3" xfId="4856"/>
    <cellStyle name="Vejica 4 11 5" xfId="2348"/>
    <cellStyle name="Vejica 4 11 5 2" xfId="2349"/>
    <cellStyle name="Vejica 4 11 5 2 2" xfId="4860"/>
    <cellStyle name="Vejica 4 11 5 2 2 2" xfId="5422"/>
    <cellStyle name="Vejica 4 11 5 2 3" xfId="4859"/>
    <cellStyle name="Vejica 4 11 5 3" xfId="2350"/>
    <cellStyle name="Vejica 4 11 5 3 2" xfId="2351"/>
    <cellStyle name="Vejica 4 11 5 3 2 2" xfId="4863"/>
    <cellStyle name="Vejica 4 11 5 3 2 2 2" xfId="5424"/>
    <cellStyle name="Vejica 4 11 5 3 2 3" xfId="4862"/>
    <cellStyle name="Vejica 4 11 5 3 3" xfId="2352"/>
    <cellStyle name="Vejica 4 11 5 3 3 2" xfId="4865"/>
    <cellStyle name="Vejica 4 11 5 3 3 2 2" xfId="5425"/>
    <cellStyle name="Vejica 4 11 5 3 3 3" xfId="4864"/>
    <cellStyle name="Vejica 4 11 5 3 4" xfId="4866"/>
    <cellStyle name="Vejica 4 11 5 3 4 2" xfId="5423"/>
    <cellStyle name="Vejica 4 11 5 3 5" xfId="4861"/>
    <cellStyle name="Vejica 4 11 5 4" xfId="4867"/>
    <cellStyle name="Vejica 4 11 5 4 2" xfId="5421"/>
    <cellStyle name="Vejica 4 11 5 5" xfId="4858"/>
    <cellStyle name="Vejica 4 11 6" xfId="2353"/>
    <cellStyle name="Vejica 4 11 6 2" xfId="4869"/>
    <cellStyle name="Vejica 4 11 6 2 2" xfId="5426"/>
    <cellStyle name="Vejica 4 11 6 3" xfId="4868"/>
    <cellStyle name="Vejica 4 11 7" xfId="2354"/>
    <cellStyle name="Vejica 4 11 7 2" xfId="4871"/>
    <cellStyle name="Vejica 4 11 7 2 2" xfId="5427"/>
    <cellStyle name="Vejica 4 11 7 3" xfId="4870"/>
    <cellStyle name="Vejica 4 11 8" xfId="2355"/>
    <cellStyle name="Vejica 4 11 8 2" xfId="4873"/>
    <cellStyle name="Vejica 4 11 8 2 2" xfId="5428"/>
    <cellStyle name="Vejica 4 11 8 3" xfId="4872"/>
    <cellStyle name="Vejica 4 11 9" xfId="4874"/>
    <cellStyle name="Vejica 4 11 9 2" xfId="4875"/>
    <cellStyle name="Vejica 4 11 9 2 2" xfId="5533"/>
    <cellStyle name="Vejica 4 11 9 3" xfId="5301"/>
    <cellStyle name="Vejica 4 12" xfId="745"/>
    <cellStyle name="Vejica 4 12 10" xfId="5785"/>
    <cellStyle name="Vejica 4 12 10 2" xfId="6521"/>
    <cellStyle name="Vejica 4 12 10 2 2" xfId="10808"/>
    <cellStyle name="Vejica 4 12 10 2 2 2" xfId="17296"/>
    <cellStyle name="Vejica 4 12 10 2 3" xfId="14643"/>
    <cellStyle name="Vejica 4 12 10 3" xfId="10083"/>
    <cellStyle name="Vejica 4 12 10 3 2" xfId="16580"/>
    <cellStyle name="Vejica 4 12 10 4" xfId="13931"/>
    <cellStyle name="Vejica 4 12 11" xfId="6221"/>
    <cellStyle name="Vejica 4 12 11 2" xfId="10508"/>
    <cellStyle name="Vejica 4 12 11 2 2" xfId="16996"/>
    <cellStyle name="Vejica 4 12 11 3" xfId="14343"/>
    <cellStyle name="Vejica 4 12 12" xfId="6834"/>
    <cellStyle name="Vejica 4 12 12 2" xfId="11115"/>
    <cellStyle name="Vejica 4 12 12 2 2" xfId="17601"/>
    <cellStyle name="Vejica 4 12 12 3" xfId="14948"/>
    <cellStyle name="Vejica 4 12 13" xfId="7106"/>
    <cellStyle name="Vejica 4 12 13 2" xfId="11380"/>
    <cellStyle name="Vejica 4 12 13 2 2" xfId="17859"/>
    <cellStyle name="Vejica 4 12 13 3" xfId="15203"/>
    <cellStyle name="Vejica 4 12 14" xfId="7205"/>
    <cellStyle name="Vejica 4 12 14 2" xfId="11479"/>
    <cellStyle name="Vejica 4 12 14 2 2" xfId="17958"/>
    <cellStyle name="Vejica 4 12 14 3" xfId="15302"/>
    <cellStyle name="Vejica 4 12 15" xfId="7942"/>
    <cellStyle name="Vejica 4 12 15 2" xfId="15684"/>
    <cellStyle name="Vejica 4 12 16" xfId="12716"/>
    <cellStyle name="Vejica 4 12 16 2" xfId="18655"/>
    <cellStyle name="Vejica 4 12 17" xfId="13625"/>
    <cellStyle name="Vejica 4 12 2" xfId="746"/>
    <cellStyle name="Vejica 4 12 2 10" xfId="6222"/>
    <cellStyle name="Vejica 4 12 2 10 2" xfId="10509"/>
    <cellStyle name="Vejica 4 12 2 10 2 2" xfId="16997"/>
    <cellStyle name="Vejica 4 12 2 10 3" xfId="14344"/>
    <cellStyle name="Vejica 4 12 2 11" xfId="6835"/>
    <cellStyle name="Vejica 4 12 2 11 2" xfId="11116"/>
    <cellStyle name="Vejica 4 12 2 11 2 2" xfId="17602"/>
    <cellStyle name="Vejica 4 12 2 11 3" xfId="14949"/>
    <cellStyle name="Vejica 4 12 2 12" xfId="7206"/>
    <cellStyle name="Vejica 4 12 2 12 2" xfId="11480"/>
    <cellStyle name="Vejica 4 12 2 12 2 2" xfId="17959"/>
    <cellStyle name="Vejica 4 12 2 12 3" xfId="15303"/>
    <cellStyle name="Vejica 4 12 2 13" xfId="7943"/>
    <cellStyle name="Vejica 4 12 2 13 2" xfId="15685"/>
    <cellStyle name="Vejica 4 12 2 14" xfId="12717"/>
    <cellStyle name="Vejica 4 12 2 14 2" xfId="18656"/>
    <cellStyle name="Vejica 4 12 2 15" xfId="13626"/>
    <cellStyle name="Vejica 4 12 2 2" xfId="2356"/>
    <cellStyle name="Vejica 4 12 2 2 2" xfId="4878"/>
    <cellStyle name="Vejica 4 12 2 3" xfId="2357"/>
    <cellStyle name="Vejica 4 12 2 3 2" xfId="4880"/>
    <cellStyle name="Vejica 4 12 2 3 2 2" xfId="5431"/>
    <cellStyle name="Vejica 4 12 2 3 3" xfId="4879"/>
    <cellStyle name="Vejica 4 12 2 4" xfId="2358"/>
    <cellStyle name="Vejica 4 12 2 4 10" xfId="13733"/>
    <cellStyle name="Vejica 4 12 2 4 2" xfId="4882"/>
    <cellStyle name="Vejica 4 12 2 4 2 2" xfId="5432"/>
    <cellStyle name="Vejica 4 12 2 4 2 2 2" xfId="6107"/>
    <cellStyle name="Vejica 4 12 2 4 2 2 2 2" xfId="6728"/>
    <cellStyle name="Vejica 4 12 2 4 2 2 2 2 2" xfId="11015"/>
    <cellStyle name="Vejica 4 12 2 4 2 2 2 2 2 2" xfId="17503"/>
    <cellStyle name="Vejica 4 12 2 4 2 2 2 2 3" xfId="14850"/>
    <cellStyle name="Vejica 4 12 2 4 2 2 2 3" xfId="10407"/>
    <cellStyle name="Vejica 4 12 2 4 2 2 2 3 2" xfId="16897"/>
    <cellStyle name="Vejica 4 12 2 4 2 2 2 4" xfId="14245"/>
    <cellStyle name="Vejica 4 12 2 4 2 2 3" xfId="6001"/>
    <cellStyle name="Vejica 4 12 2 4 2 2 3 2" xfId="10301"/>
    <cellStyle name="Vejica 4 12 2 4 2 2 3 2 2" xfId="16791"/>
    <cellStyle name="Vejica 4 12 2 4 2 2 3 3" xfId="14139"/>
    <cellStyle name="Vejica 4 12 2 4 2 2 4" xfId="6424"/>
    <cellStyle name="Vejica 4 12 2 4 2 2 4 2" xfId="10711"/>
    <cellStyle name="Vejica 4 12 2 4 2 2 4 2 2" xfId="17199"/>
    <cellStyle name="Vejica 4 12 2 4 2 2 4 3" xfId="14546"/>
    <cellStyle name="Vejica 4 12 2 4 2 2 5" xfId="7038"/>
    <cellStyle name="Vejica 4 12 2 4 2 2 5 2" xfId="11319"/>
    <cellStyle name="Vejica 4 12 2 4 2 2 5 2 2" xfId="17805"/>
    <cellStyle name="Vejica 4 12 2 4 2 2 5 3" xfId="15152"/>
    <cellStyle name="Vejica 4 12 2 4 2 2 6" xfId="7408"/>
    <cellStyle name="Vejica 4 12 2 4 2 2 6 2" xfId="11682"/>
    <cellStyle name="Vejica 4 12 2 4 2 2 6 2 2" xfId="18161"/>
    <cellStyle name="Vejica 4 12 2 4 2 2 6 3" xfId="15505"/>
    <cellStyle name="Vejica 4 12 2 4 2 2 7" xfId="9859"/>
    <cellStyle name="Vejica 4 12 2 4 2 2 7 2" xfId="16450"/>
    <cellStyle name="Vejica 4 12 2 4 2 2 8" xfId="13835"/>
    <cellStyle name="Vejica 4 12 2 4 3" xfId="4881"/>
    <cellStyle name="Vejica 4 12 2 4 4" xfId="5888"/>
    <cellStyle name="Vejica 4 12 2 4 4 2" xfId="6622"/>
    <cellStyle name="Vejica 4 12 2 4 4 2 2" xfId="10909"/>
    <cellStyle name="Vejica 4 12 2 4 4 2 2 2" xfId="17397"/>
    <cellStyle name="Vejica 4 12 2 4 4 2 3" xfId="14744"/>
    <cellStyle name="Vejica 4 12 2 4 4 3" xfId="10186"/>
    <cellStyle name="Vejica 4 12 2 4 4 3 2" xfId="16682"/>
    <cellStyle name="Vejica 4 12 2 4 4 4" xfId="14033"/>
    <cellStyle name="Vejica 4 12 2 4 5" xfId="6322"/>
    <cellStyle name="Vejica 4 12 2 4 5 2" xfId="10609"/>
    <cellStyle name="Vejica 4 12 2 4 5 2 2" xfId="17097"/>
    <cellStyle name="Vejica 4 12 2 4 5 3" xfId="14444"/>
    <cellStyle name="Vejica 4 12 2 4 6" xfId="6935"/>
    <cellStyle name="Vejica 4 12 2 4 6 2" xfId="11216"/>
    <cellStyle name="Vejica 4 12 2 4 6 2 2" xfId="17702"/>
    <cellStyle name="Vejica 4 12 2 4 6 3" xfId="15049"/>
    <cellStyle name="Vejica 4 12 2 4 7" xfId="7306"/>
    <cellStyle name="Vejica 4 12 2 4 7 2" xfId="11580"/>
    <cellStyle name="Vejica 4 12 2 4 7 2 2" xfId="18059"/>
    <cellStyle name="Vejica 4 12 2 4 7 3" xfId="15403"/>
    <cellStyle name="Vejica 4 12 2 4 8" xfId="8531"/>
    <cellStyle name="Vejica 4 12 2 4 8 2" xfId="15948"/>
    <cellStyle name="Vejica 4 12 2 4 9" xfId="12999"/>
    <cellStyle name="Vejica 4 12 2 4 9 2" xfId="18937"/>
    <cellStyle name="Vejica 4 12 2 5" xfId="4883"/>
    <cellStyle name="Vejica 4 12 2 5 2" xfId="4884"/>
    <cellStyle name="Vejica 4 12 2 5 2 2" xfId="5534"/>
    <cellStyle name="Vejica 4 12 2 5 3" xfId="5302"/>
    <cellStyle name="Vejica 4 12 2 6" xfId="4885"/>
    <cellStyle name="Vejica 4 12 2 6 2" xfId="5430"/>
    <cellStyle name="Vejica 4 12 2 7" xfId="4877"/>
    <cellStyle name="Vejica 4 12 2 8" xfId="5258"/>
    <cellStyle name="Vejica 4 12 2 9" xfId="5786"/>
    <cellStyle name="Vejica 4 12 2 9 2" xfId="6522"/>
    <cellStyle name="Vejica 4 12 2 9 2 2" xfId="10809"/>
    <cellStyle name="Vejica 4 12 2 9 2 2 2" xfId="17297"/>
    <cellStyle name="Vejica 4 12 2 9 2 3" xfId="14644"/>
    <cellStyle name="Vejica 4 12 2 9 3" xfId="10084"/>
    <cellStyle name="Vejica 4 12 2 9 3 2" xfId="16581"/>
    <cellStyle name="Vejica 4 12 2 9 4" xfId="13932"/>
    <cellStyle name="Vejica 4 12 3" xfId="2359"/>
    <cellStyle name="Vejica 4 12 3 2" xfId="4886"/>
    <cellStyle name="Vejica 4 12 4" xfId="2360"/>
    <cellStyle name="Vejica 4 12 4 2" xfId="4888"/>
    <cellStyle name="Vejica 4 12 4 2 2" xfId="5433"/>
    <cellStyle name="Vejica 4 12 4 3" xfId="4887"/>
    <cellStyle name="Vejica 4 12 5" xfId="2361"/>
    <cellStyle name="Vejica 4 12 5 10" xfId="13734"/>
    <cellStyle name="Vejica 4 12 5 2" xfId="4890"/>
    <cellStyle name="Vejica 4 12 5 2 2" xfId="5434"/>
    <cellStyle name="Vejica 4 12 5 2 2 2" xfId="6108"/>
    <cellStyle name="Vejica 4 12 5 2 2 2 2" xfId="6729"/>
    <cellStyle name="Vejica 4 12 5 2 2 2 2 2" xfId="11016"/>
    <cellStyle name="Vejica 4 12 5 2 2 2 2 2 2" xfId="17504"/>
    <cellStyle name="Vejica 4 12 5 2 2 2 2 3" xfId="14851"/>
    <cellStyle name="Vejica 4 12 5 2 2 2 3" xfId="10408"/>
    <cellStyle name="Vejica 4 12 5 2 2 2 3 2" xfId="16898"/>
    <cellStyle name="Vejica 4 12 5 2 2 2 4" xfId="14246"/>
    <cellStyle name="Vejica 4 12 5 2 2 3" xfId="6002"/>
    <cellStyle name="Vejica 4 12 5 2 2 3 2" xfId="10302"/>
    <cellStyle name="Vejica 4 12 5 2 2 3 2 2" xfId="16792"/>
    <cellStyle name="Vejica 4 12 5 2 2 3 3" xfId="14140"/>
    <cellStyle name="Vejica 4 12 5 2 2 4" xfId="6425"/>
    <cellStyle name="Vejica 4 12 5 2 2 4 2" xfId="10712"/>
    <cellStyle name="Vejica 4 12 5 2 2 4 2 2" xfId="17200"/>
    <cellStyle name="Vejica 4 12 5 2 2 4 3" xfId="14547"/>
    <cellStyle name="Vejica 4 12 5 2 2 5" xfId="7039"/>
    <cellStyle name="Vejica 4 12 5 2 2 5 2" xfId="11320"/>
    <cellStyle name="Vejica 4 12 5 2 2 5 2 2" xfId="17806"/>
    <cellStyle name="Vejica 4 12 5 2 2 5 3" xfId="15153"/>
    <cellStyle name="Vejica 4 12 5 2 2 6" xfId="7409"/>
    <cellStyle name="Vejica 4 12 5 2 2 6 2" xfId="11683"/>
    <cellStyle name="Vejica 4 12 5 2 2 6 2 2" xfId="18162"/>
    <cellStyle name="Vejica 4 12 5 2 2 6 3" xfId="15506"/>
    <cellStyle name="Vejica 4 12 5 2 2 7" xfId="9861"/>
    <cellStyle name="Vejica 4 12 5 2 2 7 2" xfId="16451"/>
    <cellStyle name="Vejica 4 12 5 2 2 8" xfId="13836"/>
    <cellStyle name="Vejica 4 12 5 3" xfId="4889"/>
    <cellStyle name="Vejica 4 12 5 4" xfId="5889"/>
    <cellStyle name="Vejica 4 12 5 4 2" xfId="6623"/>
    <cellStyle name="Vejica 4 12 5 4 2 2" xfId="10910"/>
    <cellStyle name="Vejica 4 12 5 4 2 2 2" xfId="17398"/>
    <cellStyle name="Vejica 4 12 5 4 2 3" xfId="14745"/>
    <cellStyle name="Vejica 4 12 5 4 3" xfId="10187"/>
    <cellStyle name="Vejica 4 12 5 4 3 2" xfId="16683"/>
    <cellStyle name="Vejica 4 12 5 4 4" xfId="14034"/>
    <cellStyle name="Vejica 4 12 5 5" xfId="6323"/>
    <cellStyle name="Vejica 4 12 5 5 2" xfId="10610"/>
    <cellStyle name="Vejica 4 12 5 5 2 2" xfId="17098"/>
    <cellStyle name="Vejica 4 12 5 5 3" xfId="14445"/>
    <cellStyle name="Vejica 4 12 5 6" xfId="6936"/>
    <cellStyle name="Vejica 4 12 5 6 2" xfId="11217"/>
    <cellStyle name="Vejica 4 12 5 6 2 2" xfId="17703"/>
    <cellStyle name="Vejica 4 12 5 6 3" xfId="15050"/>
    <cellStyle name="Vejica 4 12 5 7" xfId="7307"/>
    <cellStyle name="Vejica 4 12 5 7 2" xfId="11581"/>
    <cellStyle name="Vejica 4 12 5 7 2 2" xfId="18060"/>
    <cellStyle name="Vejica 4 12 5 7 3" xfId="15404"/>
    <cellStyle name="Vejica 4 12 5 8" xfId="8534"/>
    <cellStyle name="Vejica 4 12 5 8 2" xfId="15950"/>
    <cellStyle name="Vejica 4 12 5 9" xfId="13000"/>
    <cellStyle name="Vejica 4 12 5 9 2" xfId="18938"/>
    <cellStyle name="Vejica 4 12 6" xfId="4891"/>
    <cellStyle name="Vejica 4 12 6 2" xfId="4892"/>
    <cellStyle name="Vejica 4 12 6 2 2" xfId="5535"/>
    <cellStyle name="Vejica 4 12 6 3" xfId="5303"/>
    <cellStyle name="Vejica 4 12 7" xfId="4893"/>
    <cellStyle name="Vejica 4 12 7 2" xfId="5429"/>
    <cellStyle name="Vejica 4 12 8" xfId="4876"/>
    <cellStyle name="Vejica 4 12 9" xfId="5223"/>
    <cellStyle name="Vejica 4 13" xfId="747"/>
    <cellStyle name="Vejica 4 13 10" xfId="4894"/>
    <cellStyle name="Vejica 4 13 11" xfId="5263"/>
    <cellStyle name="Vejica 4 13 2" xfId="748"/>
    <cellStyle name="Vejica 4 13 2 2" xfId="749"/>
    <cellStyle name="Vejica 4 13 2 2 2" xfId="2362"/>
    <cellStyle name="Vejica 4 13 2 2 2 2" xfId="4897"/>
    <cellStyle name="Vejica 4 13 2 2 3" xfId="2363"/>
    <cellStyle name="Vejica 4 13 2 2 3 2" xfId="4899"/>
    <cellStyle name="Vejica 4 13 2 2 3 2 2" xfId="5438"/>
    <cellStyle name="Vejica 4 13 2 2 3 3" xfId="4898"/>
    <cellStyle name="Vejica 4 13 2 2 4" xfId="2364"/>
    <cellStyle name="Vejica 4 13 2 2 4 2" xfId="4901"/>
    <cellStyle name="Vejica 4 13 2 2 4 2 2" xfId="5439"/>
    <cellStyle name="Vejica 4 13 2 2 4 3" xfId="4900"/>
    <cellStyle name="Vejica 4 13 2 2 5" xfId="4902"/>
    <cellStyle name="Vejica 4 13 2 2 5 2" xfId="4903"/>
    <cellStyle name="Vejica 4 13 2 2 5 2 2" xfId="5536"/>
    <cellStyle name="Vejica 4 13 2 2 5 3" xfId="5304"/>
    <cellStyle name="Vejica 4 13 2 2 6" xfId="4904"/>
    <cellStyle name="Vejica 4 13 2 2 6 2" xfId="5437"/>
    <cellStyle name="Vejica 4 13 2 2 7" xfId="4896"/>
    <cellStyle name="Vejica 4 13 2 2 8" xfId="5253"/>
    <cellStyle name="Vejica 4 13 2 3" xfId="2365"/>
    <cellStyle name="Vejica 4 13 2 3 2" xfId="4905"/>
    <cellStyle name="Vejica 4 13 2 4" xfId="2366"/>
    <cellStyle name="Vejica 4 13 2 4 2" xfId="4907"/>
    <cellStyle name="Vejica 4 13 2 4 2 2" xfId="5440"/>
    <cellStyle name="Vejica 4 13 2 4 3" xfId="4906"/>
    <cellStyle name="Vejica 4 13 2 5" xfId="2367"/>
    <cellStyle name="Vejica 4 13 2 5 2" xfId="4909"/>
    <cellStyle name="Vejica 4 13 2 5 2 2" xfId="5441"/>
    <cellStyle name="Vejica 4 13 2 5 3" xfId="4908"/>
    <cellStyle name="Vejica 4 13 2 6" xfId="4910"/>
    <cellStyle name="Vejica 4 13 2 6 2" xfId="4911"/>
    <cellStyle name="Vejica 4 13 2 6 2 2" xfId="5537"/>
    <cellStyle name="Vejica 4 13 2 6 3" xfId="5305"/>
    <cellStyle name="Vejica 4 13 2 7" xfId="4912"/>
    <cellStyle name="Vejica 4 13 2 7 2" xfId="5436"/>
    <cellStyle name="Vejica 4 13 2 8" xfId="4895"/>
    <cellStyle name="Vejica 4 13 2 9" xfId="5216"/>
    <cellStyle name="Vejica 4 13 3" xfId="2368"/>
    <cellStyle name="Vejica 4 13 3 2" xfId="4913"/>
    <cellStyle name="Vejica 4 13 4" xfId="2369"/>
    <cellStyle name="Vejica 4 13 4 2" xfId="4915"/>
    <cellStyle name="Vejica 4 13 4 2 2" xfId="5442"/>
    <cellStyle name="Vejica 4 13 4 3" xfId="4914"/>
    <cellStyle name="Vejica 4 13 5" xfId="2370"/>
    <cellStyle name="Vejica 4 13 5 2" xfId="4917"/>
    <cellStyle name="Vejica 4 13 5 2 2" xfId="5443"/>
    <cellStyle name="Vejica 4 13 5 3" xfId="4916"/>
    <cellStyle name="Vejica 4 13 6" xfId="2371"/>
    <cellStyle name="Vejica 4 13 6 2" xfId="4919"/>
    <cellStyle name="Vejica 4 13 6 2 2" xfId="5444"/>
    <cellStyle name="Vejica 4 13 6 3" xfId="4918"/>
    <cellStyle name="Vejica 4 13 7" xfId="2372"/>
    <cellStyle name="Vejica 4 13 7 2" xfId="4921"/>
    <cellStyle name="Vejica 4 13 7 2 2" xfId="5445"/>
    <cellStyle name="Vejica 4 13 7 3" xfId="4920"/>
    <cellStyle name="Vejica 4 13 8" xfId="4922"/>
    <cellStyle name="Vejica 4 13 8 2" xfId="4923"/>
    <cellStyle name="Vejica 4 13 8 2 2" xfId="5538"/>
    <cellStyle name="Vejica 4 13 8 3" xfId="5306"/>
    <cellStyle name="Vejica 4 13 9" xfId="4924"/>
    <cellStyle name="Vejica 4 13 9 2" xfId="5435"/>
    <cellStyle name="Vejica 4 14" xfId="750"/>
    <cellStyle name="Vejica 4 14 2" xfId="2373"/>
    <cellStyle name="Vejica 4 14 2 2" xfId="4926"/>
    <cellStyle name="Vejica 4 14 3" xfId="2374"/>
    <cellStyle name="Vejica 4 14 3 2" xfId="4928"/>
    <cellStyle name="Vejica 4 14 3 2 2" xfId="5447"/>
    <cellStyle name="Vejica 4 14 3 3" xfId="4927"/>
    <cellStyle name="Vejica 4 14 4" xfId="2375"/>
    <cellStyle name="Vejica 4 14 4 2" xfId="4930"/>
    <cellStyle name="Vejica 4 14 4 2 2" xfId="5448"/>
    <cellStyle name="Vejica 4 14 4 3" xfId="4929"/>
    <cellStyle name="Vejica 4 14 5" xfId="4931"/>
    <cellStyle name="Vejica 4 14 5 2" xfId="4932"/>
    <cellStyle name="Vejica 4 14 5 2 2" xfId="5539"/>
    <cellStyle name="Vejica 4 14 5 3" xfId="5307"/>
    <cellStyle name="Vejica 4 14 6" xfId="4933"/>
    <cellStyle name="Vejica 4 14 6 2" xfId="5446"/>
    <cellStyle name="Vejica 4 14 7" xfId="4925"/>
    <cellStyle name="Vejica 4 14 8" xfId="5247"/>
    <cellStyle name="Vejica 4 15" xfId="2376"/>
    <cellStyle name="Vejica 4 15 2" xfId="4934"/>
    <cellStyle name="Vejica 4 16" xfId="2377"/>
    <cellStyle name="Vejica 4 16 2" xfId="4936"/>
    <cellStyle name="Vejica 4 16 2 2" xfId="5449"/>
    <cellStyle name="Vejica 4 16 3" xfId="4935"/>
    <cellStyle name="Vejica 4 17" xfId="2378"/>
    <cellStyle name="Vejica 4 17 2" xfId="2379"/>
    <cellStyle name="Vejica 4 17 2 2" xfId="4939"/>
    <cellStyle name="Vejica 4 17 2 2 2" xfId="5451"/>
    <cellStyle name="Vejica 4 17 2 3" xfId="4938"/>
    <cellStyle name="Vejica 4 17 3" xfId="2380"/>
    <cellStyle name="Vejica 4 17 3 2" xfId="2381"/>
    <cellStyle name="Vejica 4 17 3 2 2" xfId="4942"/>
    <cellStyle name="Vejica 4 17 3 2 2 2" xfId="5453"/>
    <cellStyle name="Vejica 4 17 3 2 3" xfId="4941"/>
    <cellStyle name="Vejica 4 17 3 3" xfId="2382"/>
    <cellStyle name="Vejica 4 17 3 3 2" xfId="4944"/>
    <cellStyle name="Vejica 4 17 3 3 2 2" xfId="5454"/>
    <cellStyle name="Vejica 4 17 3 3 3" xfId="4943"/>
    <cellStyle name="Vejica 4 17 3 4" xfId="4945"/>
    <cellStyle name="Vejica 4 17 3 4 2" xfId="5452"/>
    <cellStyle name="Vejica 4 17 3 5" xfId="4940"/>
    <cellStyle name="Vejica 4 17 4" xfId="4946"/>
    <cellStyle name="Vejica 4 17 4 2" xfId="5450"/>
    <cellStyle name="Vejica 4 17 5" xfId="4937"/>
    <cellStyle name="Vejica 4 18" xfId="2383"/>
    <cellStyle name="Vejica 4 18 2" xfId="2384"/>
    <cellStyle name="Vejica 4 18 2 2" xfId="4949"/>
    <cellStyle name="Vejica 4 18 2 2 2" xfId="5456"/>
    <cellStyle name="Vejica 4 18 2 3" xfId="4948"/>
    <cellStyle name="Vejica 4 18 3" xfId="4950"/>
    <cellStyle name="Vejica 4 18 3 2" xfId="5455"/>
    <cellStyle name="Vejica 4 18 4" xfId="4947"/>
    <cellStyle name="Vejica 4 19" xfId="2385"/>
    <cellStyle name="Vejica 4 19 2" xfId="4952"/>
    <cellStyle name="Vejica 4 19 2 2" xfId="5457"/>
    <cellStyle name="Vejica 4 19 3" xfId="4951"/>
    <cellStyle name="Vejica 4 2" xfId="751"/>
    <cellStyle name="Vejica 4 2 10" xfId="12535"/>
    <cellStyle name="Vejica 4 2 10 2" xfId="18474"/>
    <cellStyle name="Vejica 4 2 2" xfId="2386"/>
    <cellStyle name="Vejica 4 2 2 2" xfId="4954"/>
    <cellStyle name="Vejica 4 2 2 3" xfId="8485"/>
    <cellStyle name="Vejica 4 2 2 3 2" xfId="15924"/>
    <cellStyle name="Vejica 4 2 2 4" xfId="13194"/>
    <cellStyle name="Vejica 4 2 2 4 2" xfId="19129"/>
    <cellStyle name="Vejica 4 2 3" xfId="2387"/>
    <cellStyle name="Vejica 4 2 3 2" xfId="4956"/>
    <cellStyle name="Vejica 4 2 3 2 2" xfId="5459"/>
    <cellStyle name="Vejica 4 2 3 3" xfId="4955"/>
    <cellStyle name="Vejica 4 2 3 4" xfId="8592"/>
    <cellStyle name="Vejica 4 2 3 4 2" xfId="15967"/>
    <cellStyle name="Vejica 4 2 3 5" xfId="13410"/>
    <cellStyle name="Vejica 4 2 3 5 2" xfId="19345"/>
    <cellStyle name="Vejica 4 2 4" xfId="2388"/>
    <cellStyle name="Vejica 4 2 4 2" xfId="4957"/>
    <cellStyle name="Vejica 4 2 4 3" xfId="9465"/>
    <cellStyle name="Vejica 4 2 4 3 2" xfId="16283"/>
    <cellStyle name="Vejica 4 2 4 4" xfId="13092"/>
    <cellStyle name="Vejica 4 2 4 4 2" xfId="19027"/>
    <cellStyle name="Vejica 4 2 5" xfId="4958"/>
    <cellStyle name="Vejica 4 2 5 2" xfId="4959"/>
    <cellStyle name="Vejica 4 2 5 2 2" xfId="5540"/>
    <cellStyle name="Vejica 4 2 5 3" xfId="5308"/>
    <cellStyle name="Vejica 4 2 6" xfId="4960"/>
    <cellStyle name="Vejica 4 2 6 2" xfId="5458"/>
    <cellStyle name="Vejica 4 2 7" xfId="4953"/>
    <cellStyle name="Vejica 4 2 8" xfId="5238"/>
    <cellStyle name="Vejica 4 2 9" xfId="12175"/>
    <cellStyle name="Vejica 4 2 9 2" xfId="18299"/>
    <cellStyle name="Vejica 4 20" xfId="2389"/>
    <cellStyle name="Vejica 4 20 2" xfId="4962"/>
    <cellStyle name="Vejica 4 20 2 2" xfId="4963"/>
    <cellStyle name="Vejica 4 20 2 2 2" xfId="5542"/>
    <cellStyle name="Vejica 4 20 2 3" xfId="5309"/>
    <cellStyle name="Vejica 4 20 3" xfId="4964"/>
    <cellStyle name="Vejica 4 20 3 2" xfId="5541"/>
    <cellStyle name="Vejica 4 20 4" xfId="4961"/>
    <cellStyle name="Vejica 4 21" xfId="4965"/>
    <cellStyle name="Vejica 4 21 2" xfId="5400"/>
    <cellStyle name="Vejica 4 22" xfId="4797"/>
    <cellStyle name="Vejica 4 23" xfId="2520"/>
    <cellStyle name="Vejica 4 24" xfId="5248"/>
    <cellStyle name="Vejica 4 25" xfId="8608"/>
    <cellStyle name="Vejica 4 25 2" xfId="15974"/>
    <cellStyle name="Vejica 4 26" xfId="13006"/>
    <cellStyle name="Vejica 4 26 2" xfId="18944"/>
    <cellStyle name="Vejica 4 3" xfId="752"/>
    <cellStyle name="Vejica 4 3 10" xfId="12536"/>
    <cellStyle name="Vejica 4 3 10 2" xfId="18475"/>
    <cellStyle name="Vejica 4 3 2" xfId="2390"/>
    <cellStyle name="Vejica 4 3 2 2" xfId="4967"/>
    <cellStyle name="Vejica 4 3 3" xfId="2391"/>
    <cellStyle name="Vejica 4 3 3 2" xfId="4969"/>
    <cellStyle name="Vejica 4 3 3 2 2" xfId="5461"/>
    <cellStyle name="Vejica 4 3 3 3" xfId="4968"/>
    <cellStyle name="Vejica 4 3 4" xfId="2392"/>
    <cellStyle name="Vejica 4 3 4 2" xfId="4970"/>
    <cellStyle name="Vejica 4 3 5" xfId="4971"/>
    <cellStyle name="Vejica 4 3 5 2" xfId="4972"/>
    <cellStyle name="Vejica 4 3 5 2 2" xfId="5543"/>
    <cellStyle name="Vejica 4 3 5 3" xfId="5310"/>
    <cellStyle name="Vejica 4 3 6" xfId="4973"/>
    <cellStyle name="Vejica 4 3 6 2" xfId="5460"/>
    <cellStyle name="Vejica 4 3 7" xfId="4966"/>
    <cellStyle name="Vejica 4 3 8" xfId="5252"/>
    <cellStyle name="Vejica 4 3 9" xfId="8814"/>
    <cellStyle name="Vejica 4 3 9 2" xfId="16027"/>
    <cellStyle name="Vejica 4 4" xfId="753"/>
    <cellStyle name="Vejica 4 4 10" xfId="13508"/>
    <cellStyle name="Vejica 4 4 10 2" xfId="19443"/>
    <cellStyle name="Vejica 4 4 2" xfId="789"/>
    <cellStyle name="Vejica 4 4 2 2" xfId="4975"/>
    <cellStyle name="Vejica 4 4 3" xfId="2393"/>
    <cellStyle name="Vejica 4 4 3 2" xfId="4977"/>
    <cellStyle name="Vejica 4 4 3 2 2" xfId="5463"/>
    <cellStyle name="Vejica 4 4 3 3" xfId="4976"/>
    <cellStyle name="Vejica 4 4 4" xfId="2394"/>
    <cellStyle name="Vejica 4 4 4 2" xfId="4978"/>
    <cellStyle name="Vejica 4 4 5" xfId="4979"/>
    <cellStyle name="Vejica 4 4 5 2" xfId="4980"/>
    <cellStyle name="Vejica 4 4 5 2 2" xfId="5544"/>
    <cellStyle name="Vejica 4 4 5 3" xfId="5311"/>
    <cellStyle name="Vejica 4 4 6" xfId="4981"/>
    <cellStyle name="Vejica 4 4 6 2" xfId="5462"/>
    <cellStyle name="Vejica 4 4 7" xfId="4974"/>
    <cellStyle name="Vejica 4 4 8" xfId="5246"/>
    <cellStyle name="Vejica 4 4 9" xfId="8983"/>
    <cellStyle name="Vejica 4 4 9 2" xfId="16101"/>
    <cellStyle name="Vejica 4 5" xfId="754"/>
    <cellStyle name="Vejica 4 5 2" xfId="2395"/>
    <cellStyle name="Vejica 4 5 2 2" xfId="4983"/>
    <cellStyle name="Vejica 4 5 3" xfId="2396"/>
    <cellStyle name="Vejica 4 5 3 2" xfId="4984"/>
    <cellStyle name="Vejica 4 5 4" xfId="2397"/>
    <cellStyle name="Vejica 4 5 4 2" xfId="4985"/>
    <cellStyle name="Vejica 4 5 5" xfId="4986"/>
    <cellStyle name="Vejica 4 5 5 2" xfId="4987"/>
    <cellStyle name="Vejica 4 5 5 2 2" xfId="5545"/>
    <cellStyle name="Vejica 4 5 5 3" xfId="5312"/>
    <cellStyle name="Vejica 4 5 6" xfId="4988"/>
    <cellStyle name="Vejica 4 5 6 2" xfId="5464"/>
    <cellStyle name="Vejica 4 5 7" xfId="4982"/>
    <cellStyle name="Vejica 4 5 8" xfId="5245"/>
    <cellStyle name="Vejica 4 6" xfId="755"/>
    <cellStyle name="Vejica 4 6 2" xfId="2398"/>
    <cellStyle name="Vejica 4 6 2 2" xfId="4990"/>
    <cellStyle name="Vejica 4 6 3" xfId="2399"/>
    <cellStyle name="Vejica 4 6 3 2" xfId="4991"/>
    <cellStyle name="Vejica 4 6 4" xfId="2400"/>
    <cellStyle name="Vejica 4 6 4 2" xfId="4992"/>
    <cellStyle name="Vejica 4 6 5" xfId="4993"/>
    <cellStyle name="Vejica 4 6 5 2" xfId="4994"/>
    <cellStyle name="Vejica 4 6 5 2 2" xfId="5546"/>
    <cellStyle name="Vejica 4 6 5 3" xfId="5313"/>
    <cellStyle name="Vejica 4 6 6" xfId="4995"/>
    <cellStyle name="Vejica 4 6 6 2" xfId="5465"/>
    <cellStyle name="Vejica 4 6 7" xfId="4989"/>
    <cellStyle name="Vejica 4 6 8" xfId="5220"/>
    <cellStyle name="Vejica 4 7" xfId="756"/>
    <cellStyle name="Vejica 4 7 2" xfId="2401"/>
    <cellStyle name="Vejica 4 7 2 2" xfId="4997"/>
    <cellStyle name="Vejica 4 7 3" xfId="2402"/>
    <cellStyle name="Vejica 4 7 3 2" xfId="4998"/>
    <cellStyle name="Vejica 4 7 4" xfId="2403"/>
    <cellStyle name="Vejica 4 7 4 2" xfId="4999"/>
    <cellStyle name="Vejica 4 7 5" xfId="5000"/>
    <cellStyle name="Vejica 4 7 5 2" xfId="5001"/>
    <cellStyle name="Vejica 4 7 5 2 2" xfId="5547"/>
    <cellStyle name="Vejica 4 7 5 3" xfId="5314"/>
    <cellStyle name="Vejica 4 7 6" xfId="5002"/>
    <cellStyle name="Vejica 4 7 6 2" xfId="5466"/>
    <cellStyle name="Vejica 4 7 7" xfId="4996"/>
    <cellStyle name="Vejica 4 7 8" xfId="5226"/>
    <cellStyle name="Vejica 4 8" xfId="757"/>
    <cellStyle name="Vejica 4 8 2" xfId="2404"/>
    <cellStyle name="Vejica 4 8 2 2" xfId="5004"/>
    <cellStyle name="Vejica 4 8 3" xfId="2405"/>
    <cellStyle name="Vejica 4 8 3 2" xfId="5005"/>
    <cellStyle name="Vejica 4 8 4" xfId="2406"/>
    <cellStyle name="Vejica 4 8 4 2" xfId="5006"/>
    <cellStyle name="Vejica 4 8 5" xfId="5007"/>
    <cellStyle name="Vejica 4 8 5 2" xfId="5008"/>
    <cellStyle name="Vejica 4 8 5 2 2" xfId="5548"/>
    <cellStyle name="Vejica 4 8 5 3" xfId="5315"/>
    <cellStyle name="Vejica 4 8 6" xfId="5009"/>
    <cellStyle name="Vejica 4 8 6 2" xfId="5467"/>
    <cellStyle name="Vejica 4 8 7" xfId="5003"/>
    <cellStyle name="Vejica 4 8 8" xfId="5237"/>
    <cellStyle name="Vejica 4 9" xfId="758"/>
    <cellStyle name="Vejica 4 9 10" xfId="5011"/>
    <cellStyle name="Vejica 4 9 10 2" xfId="5316"/>
    <cellStyle name="Vejica 4 9 11" xfId="5012"/>
    <cellStyle name="Vejica 4 9 11 2" xfId="5468"/>
    <cellStyle name="Vejica 4 9 12" xfId="5010"/>
    <cellStyle name="Vejica 4 9 13" xfId="2522"/>
    <cellStyle name="Vejica 4 9 14" xfId="5260"/>
    <cellStyle name="Vejica 4 9 2" xfId="759"/>
    <cellStyle name="Vejica 4 9 2 10" xfId="5014"/>
    <cellStyle name="Vejica 4 9 2 10 2" xfId="5317"/>
    <cellStyle name="Vejica 4 9 2 11" xfId="5015"/>
    <cellStyle name="Vejica 4 9 2 11 2" xfId="5469"/>
    <cellStyle name="Vejica 4 9 2 12" xfId="5013"/>
    <cellStyle name="Vejica 4 9 2 13" xfId="2523"/>
    <cellStyle name="Vejica 4 9 2 14" xfId="5270"/>
    <cellStyle name="Vejica 4 9 2 2" xfId="760"/>
    <cellStyle name="Vejica 4 9 2 2 2" xfId="761"/>
    <cellStyle name="Vejica 4 9 2 2 2 2" xfId="2407"/>
    <cellStyle name="Vejica 4 9 2 2 2 2 2" xfId="5018"/>
    <cellStyle name="Vejica 4 9 2 2 2 3" xfId="2408"/>
    <cellStyle name="Vejica 4 9 2 2 2 3 2" xfId="5019"/>
    <cellStyle name="Vejica 4 9 2 2 2 4" xfId="2409"/>
    <cellStyle name="Vejica 4 9 2 2 2 4 2" xfId="5021"/>
    <cellStyle name="Vejica 4 9 2 2 2 4 2 2" xfId="5472"/>
    <cellStyle name="Vejica 4 9 2 2 2 4 3" xfId="5020"/>
    <cellStyle name="Vejica 4 9 2 2 2 5" xfId="5022"/>
    <cellStyle name="Vejica 4 9 2 2 2 5 2" xfId="5023"/>
    <cellStyle name="Vejica 4 9 2 2 2 5 2 2" xfId="5549"/>
    <cellStyle name="Vejica 4 9 2 2 2 5 3" xfId="5318"/>
    <cellStyle name="Vejica 4 9 2 2 2 6" xfId="5024"/>
    <cellStyle name="Vejica 4 9 2 2 2 6 2" xfId="5471"/>
    <cellStyle name="Vejica 4 9 2 2 2 7" xfId="5017"/>
    <cellStyle name="Vejica 4 9 2 2 2 8" xfId="5236"/>
    <cellStyle name="Vejica 4 9 2 2 3" xfId="2410"/>
    <cellStyle name="Vejica 4 9 2 2 3 2" xfId="5025"/>
    <cellStyle name="Vejica 4 9 2 2 4" xfId="2411"/>
    <cellStyle name="Vejica 4 9 2 2 4 2" xfId="5026"/>
    <cellStyle name="Vejica 4 9 2 2 5" xfId="2412"/>
    <cellStyle name="Vejica 4 9 2 2 5 2" xfId="5028"/>
    <cellStyle name="Vejica 4 9 2 2 5 2 2" xfId="5473"/>
    <cellStyle name="Vejica 4 9 2 2 5 3" xfId="5027"/>
    <cellStyle name="Vejica 4 9 2 2 6" xfId="5029"/>
    <cellStyle name="Vejica 4 9 2 2 6 2" xfId="5030"/>
    <cellStyle name="Vejica 4 9 2 2 6 2 2" xfId="5550"/>
    <cellStyle name="Vejica 4 9 2 2 6 3" xfId="5319"/>
    <cellStyle name="Vejica 4 9 2 2 7" xfId="5031"/>
    <cellStyle name="Vejica 4 9 2 2 7 2" xfId="5470"/>
    <cellStyle name="Vejica 4 9 2 2 8" xfId="5016"/>
    <cellStyle name="Vejica 4 9 2 2 9" xfId="5257"/>
    <cellStyle name="Vejica 4 9 2 3" xfId="2413"/>
    <cellStyle name="Vejica 4 9 2 3 2" xfId="5032"/>
    <cellStyle name="Vejica 4 9 2 4" xfId="2414"/>
    <cellStyle name="Vejica 4 9 2 4 2" xfId="5033"/>
    <cellStyle name="Vejica 4 9 2 5" xfId="2415"/>
    <cellStyle name="Vejica 4 9 2 5 2" xfId="2416"/>
    <cellStyle name="Vejica 4 9 2 5 2 2" xfId="5036"/>
    <cellStyle name="Vejica 4 9 2 5 2 2 2" xfId="5475"/>
    <cellStyle name="Vejica 4 9 2 5 2 3" xfId="5035"/>
    <cellStyle name="Vejica 4 9 2 5 3" xfId="2417"/>
    <cellStyle name="Vejica 4 9 2 5 3 2" xfId="2418"/>
    <cellStyle name="Vejica 4 9 2 5 3 2 2" xfId="5039"/>
    <cellStyle name="Vejica 4 9 2 5 3 2 2 2" xfId="5477"/>
    <cellStyle name="Vejica 4 9 2 5 3 2 3" xfId="5038"/>
    <cellStyle name="Vejica 4 9 2 5 3 3" xfId="2419"/>
    <cellStyle name="Vejica 4 9 2 5 3 3 2" xfId="5041"/>
    <cellStyle name="Vejica 4 9 2 5 3 3 2 2" xfId="5478"/>
    <cellStyle name="Vejica 4 9 2 5 3 3 3" xfId="5040"/>
    <cellStyle name="Vejica 4 9 2 5 3 4" xfId="5042"/>
    <cellStyle name="Vejica 4 9 2 5 3 4 2" xfId="5476"/>
    <cellStyle name="Vejica 4 9 2 5 3 5" xfId="5037"/>
    <cellStyle name="Vejica 4 9 2 5 4" xfId="5043"/>
    <cellStyle name="Vejica 4 9 2 5 4 2" xfId="5474"/>
    <cellStyle name="Vejica 4 9 2 5 5" xfId="5034"/>
    <cellStyle name="Vejica 4 9 2 6" xfId="2420"/>
    <cellStyle name="Vejica 4 9 2 6 2" xfId="5045"/>
    <cellStyle name="Vejica 4 9 2 6 2 2" xfId="5479"/>
    <cellStyle name="Vejica 4 9 2 6 3" xfId="5044"/>
    <cellStyle name="Vejica 4 9 2 7" xfId="2421"/>
    <cellStyle name="Vejica 4 9 2 7 2" xfId="5047"/>
    <cellStyle name="Vejica 4 9 2 7 2 2" xfId="5480"/>
    <cellStyle name="Vejica 4 9 2 7 3" xfId="5046"/>
    <cellStyle name="Vejica 4 9 2 8" xfId="2422"/>
    <cellStyle name="Vejica 4 9 2 8 2" xfId="5049"/>
    <cellStyle name="Vejica 4 9 2 8 2 2" xfId="5481"/>
    <cellStyle name="Vejica 4 9 2 8 3" xfId="5048"/>
    <cellStyle name="Vejica 4 9 2 9" xfId="5050"/>
    <cellStyle name="Vejica 4 9 2 9 2" xfId="5051"/>
    <cellStyle name="Vejica 4 9 2 9 2 2" xfId="5551"/>
    <cellStyle name="Vejica 4 9 2 9 3" xfId="5320"/>
    <cellStyle name="Vejica 4 9 3" xfId="762"/>
    <cellStyle name="Vejica 4 9 3 2" xfId="763"/>
    <cellStyle name="Vejica 4 9 3 2 2" xfId="2423"/>
    <cellStyle name="Vejica 4 9 3 2 2 2" xfId="5054"/>
    <cellStyle name="Vejica 4 9 3 2 3" xfId="2424"/>
    <cellStyle name="Vejica 4 9 3 2 3 2" xfId="5055"/>
    <cellStyle name="Vejica 4 9 3 2 4" xfId="2425"/>
    <cellStyle name="Vejica 4 9 3 2 4 2" xfId="5057"/>
    <cellStyle name="Vejica 4 9 3 2 4 2 2" xfId="5484"/>
    <cellStyle name="Vejica 4 9 3 2 4 3" xfId="5056"/>
    <cellStyle name="Vejica 4 9 3 2 5" xfId="5058"/>
    <cellStyle name="Vejica 4 9 3 2 5 2" xfId="5059"/>
    <cellStyle name="Vejica 4 9 3 2 5 2 2" xfId="5552"/>
    <cellStyle name="Vejica 4 9 3 2 5 3" xfId="5321"/>
    <cellStyle name="Vejica 4 9 3 2 6" xfId="5060"/>
    <cellStyle name="Vejica 4 9 3 2 6 2" xfId="5483"/>
    <cellStyle name="Vejica 4 9 3 2 7" xfId="5053"/>
    <cellStyle name="Vejica 4 9 3 2 8" xfId="5244"/>
    <cellStyle name="Vejica 4 9 3 3" xfId="2426"/>
    <cellStyle name="Vejica 4 9 3 3 2" xfId="5061"/>
    <cellStyle name="Vejica 4 9 3 4" xfId="2427"/>
    <cellStyle name="Vejica 4 9 3 4 2" xfId="5062"/>
    <cellStyle name="Vejica 4 9 3 5" xfId="2428"/>
    <cellStyle name="Vejica 4 9 3 5 2" xfId="5064"/>
    <cellStyle name="Vejica 4 9 3 5 2 2" xfId="5485"/>
    <cellStyle name="Vejica 4 9 3 5 3" xfId="5063"/>
    <cellStyle name="Vejica 4 9 3 6" xfId="5065"/>
    <cellStyle name="Vejica 4 9 3 6 2" xfId="5066"/>
    <cellStyle name="Vejica 4 9 3 6 2 2" xfId="5553"/>
    <cellStyle name="Vejica 4 9 3 6 3" xfId="5322"/>
    <cellStyle name="Vejica 4 9 3 7" xfId="5067"/>
    <cellStyle name="Vejica 4 9 3 7 2" xfId="5482"/>
    <cellStyle name="Vejica 4 9 3 8" xfId="5052"/>
    <cellStyle name="Vejica 4 9 3 9" xfId="5219"/>
    <cellStyle name="Vejica 4 9 4" xfId="2429"/>
    <cellStyle name="Vejica 4 9 4 2" xfId="5068"/>
    <cellStyle name="Vejica 4 9 5" xfId="2430"/>
    <cellStyle name="Vejica 4 9 5 2" xfId="5069"/>
    <cellStyle name="Vejica 4 9 6" xfId="2431"/>
    <cellStyle name="Vejica 4 9 6 2" xfId="2432"/>
    <cellStyle name="Vejica 4 9 6 2 2" xfId="5072"/>
    <cellStyle name="Vejica 4 9 6 2 2 2" xfId="5487"/>
    <cellStyle name="Vejica 4 9 6 2 3" xfId="5071"/>
    <cellStyle name="Vejica 4 9 6 3" xfId="2433"/>
    <cellStyle name="Vejica 4 9 6 3 2" xfId="2434"/>
    <cellStyle name="Vejica 4 9 6 3 2 2" xfId="5075"/>
    <cellStyle name="Vejica 4 9 6 3 2 2 2" xfId="5489"/>
    <cellStyle name="Vejica 4 9 6 3 2 3" xfId="5074"/>
    <cellStyle name="Vejica 4 9 6 3 3" xfId="2435"/>
    <cellStyle name="Vejica 4 9 6 3 3 2" xfId="5077"/>
    <cellStyle name="Vejica 4 9 6 3 3 2 2" xfId="5490"/>
    <cellStyle name="Vejica 4 9 6 3 3 3" xfId="5076"/>
    <cellStyle name="Vejica 4 9 6 3 4" xfId="5078"/>
    <cellStyle name="Vejica 4 9 6 3 4 2" xfId="5488"/>
    <cellStyle name="Vejica 4 9 6 3 5" xfId="5073"/>
    <cellStyle name="Vejica 4 9 6 4" xfId="5079"/>
    <cellStyle name="Vejica 4 9 6 4 2" xfId="5486"/>
    <cellStyle name="Vejica 4 9 6 5" xfId="5070"/>
    <cellStyle name="Vejica 4 9 7" xfId="2436"/>
    <cellStyle name="Vejica 4 9 7 2" xfId="5081"/>
    <cellStyle name="Vejica 4 9 7 2 2" xfId="5491"/>
    <cellStyle name="Vejica 4 9 7 3" xfId="5080"/>
    <cellStyle name="Vejica 4 9 8" xfId="2437"/>
    <cellStyle name="Vejica 4 9 8 2" xfId="5083"/>
    <cellStyle name="Vejica 4 9 8 2 2" xfId="5492"/>
    <cellStyle name="Vejica 4 9 8 3" xfId="5082"/>
    <cellStyle name="Vejica 4 9 9" xfId="5084"/>
    <cellStyle name="Vejica 4 9 9 2" xfId="5085"/>
    <cellStyle name="Vejica 4 9 9 2 2" xfId="5554"/>
    <cellStyle name="Vejica 4 9 9 3" xfId="5323"/>
    <cellStyle name="Vejica 40" xfId="5086"/>
    <cellStyle name="Vejica 40 2" xfId="5324"/>
    <cellStyle name="Vejica 40 2 2" xfId="7990"/>
    <cellStyle name="Vejica 40 2 2 2" xfId="13195"/>
    <cellStyle name="Vejica 40 2 2 2 2" xfId="19130"/>
    <cellStyle name="Vejica 40 2 2 3" xfId="15703"/>
    <cellStyle name="Vejica 40 2 3" xfId="9457"/>
    <cellStyle name="Vejica 40 2 3 2" xfId="13407"/>
    <cellStyle name="Vejica 40 2 3 2 2" xfId="19342"/>
    <cellStyle name="Vejica 40 2 3 3" xfId="16276"/>
    <cellStyle name="Vejica 40 2 4" xfId="7592"/>
    <cellStyle name="Vejica 40 2 4 2" xfId="13083"/>
    <cellStyle name="Vejica 40 2 4 2 2" xfId="19018"/>
    <cellStyle name="Vejica 40 2 4 3" xfId="15519"/>
    <cellStyle name="Vejica 40 2 5" xfId="7961"/>
    <cellStyle name="Vejica 40 2 5 2" xfId="15693"/>
    <cellStyle name="Vejica 40 2 6" xfId="12533"/>
    <cellStyle name="Vejica 40 2 6 2" xfId="18472"/>
    <cellStyle name="Vejica 40 3" xfId="8916"/>
    <cellStyle name="Vejica 40 3 2" xfId="12534"/>
    <cellStyle name="Vejica 40 3 2 2" xfId="18473"/>
    <cellStyle name="Vejica 40 3 3" xfId="16066"/>
    <cellStyle name="Vejica 40 4" xfId="12142"/>
    <cellStyle name="Vejica 40 4 2" xfId="13264"/>
    <cellStyle name="Vejica 40 4 2 2" xfId="19199"/>
    <cellStyle name="Vejica 40 4 3" xfId="18289"/>
    <cellStyle name="Vejica 40 5" xfId="12375"/>
    <cellStyle name="Vejica 40 5 2" xfId="18361"/>
    <cellStyle name="Vejica 40 6" xfId="12965"/>
    <cellStyle name="Vejica 40 6 2" xfId="18903"/>
    <cellStyle name="Vejica 41" xfId="5571"/>
    <cellStyle name="Vejica 41 2" xfId="9607"/>
    <cellStyle name="Vejica 41 2 2" xfId="9813"/>
    <cellStyle name="Vejica 41 2 2 2" xfId="13196"/>
    <cellStyle name="Vejica 41 2 2 2 2" xfId="19131"/>
    <cellStyle name="Vejica 41 2 2 3" xfId="16420"/>
    <cellStyle name="Vejica 41 2 3" xfId="7985"/>
    <cellStyle name="Vejica 41 2 3 2" xfId="13416"/>
    <cellStyle name="Vejica 41 2 3 2 2" xfId="19351"/>
    <cellStyle name="Vejica 41 2 3 3" xfId="15699"/>
    <cellStyle name="Vejica 41 2 4" xfId="9537"/>
    <cellStyle name="Vejica 41 2 4 2" xfId="12602"/>
    <cellStyle name="Vejica 41 2 4 2 2" xfId="18541"/>
    <cellStyle name="Vejica 41 2 4 3" xfId="16312"/>
    <cellStyle name="Vejica 41 2 5" xfId="12531"/>
    <cellStyle name="Vejica 41 2 5 2" xfId="18470"/>
    <cellStyle name="Vejica 41 2 6" xfId="16338"/>
    <cellStyle name="Vejica 41 3" xfId="9653"/>
    <cellStyle name="Vejica 41 3 2" xfId="12532"/>
    <cellStyle name="Vejica 41 3 2 2" xfId="18471"/>
    <cellStyle name="Vejica 41 3 3" xfId="16347"/>
    <cellStyle name="Vejica 41 4" xfId="8950"/>
    <cellStyle name="Vejica 41 4 2" xfId="13395"/>
    <cellStyle name="Vejica 41 4 2 2" xfId="19330"/>
    <cellStyle name="Vejica 41 4 3" xfId="16082"/>
    <cellStyle name="Vejica 41 5" xfId="8024"/>
    <cellStyle name="Vejica 41 5 2" xfId="15710"/>
    <cellStyle name="Vejica 41 6" xfId="12958"/>
    <cellStyle name="Vejica 41 6 2" xfId="18896"/>
    <cellStyle name="Vejica 42" xfId="5573"/>
    <cellStyle name="Vejica 42 2" xfId="8816"/>
    <cellStyle name="Vejica 42 2 2" xfId="8513"/>
    <cellStyle name="Vejica 42 2 2 2" xfId="13197"/>
    <cellStyle name="Vejica 42 2 2 2 2" xfId="19132"/>
    <cellStyle name="Vejica 42 2 2 3" xfId="15940"/>
    <cellStyle name="Vejica 42 2 3" xfId="9483"/>
    <cellStyle name="Vejica 42 2 3 2" xfId="13493"/>
    <cellStyle name="Vejica 42 2 3 2 2" xfId="19428"/>
    <cellStyle name="Vejica 42 2 3 3" xfId="16290"/>
    <cellStyle name="Vejica 42 2 4" xfId="8940"/>
    <cellStyle name="Vejica 42 2 4 2" xfId="13148"/>
    <cellStyle name="Vejica 42 2 4 2 2" xfId="19083"/>
    <cellStyle name="Vejica 42 2 4 3" xfId="16077"/>
    <cellStyle name="Vejica 42 2 5" xfId="12529"/>
    <cellStyle name="Vejica 42 2 5 2" xfId="18468"/>
    <cellStyle name="Vejica 42 2 6" xfId="16029"/>
    <cellStyle name="Vejica 42 3" xfId="11799"/>
    <cellStyle name="Vejica 42 3 2" xfId="12530"/>
    <cellStyle name="Vejica 42 3 2 2" xfId="18469"/>
    <cellStyle name="Vejica 42 3 3" xfId="18180"/>
    <cellStyle name="Vejica 42 4" xfId="8961"/>
    <cellStyle name="Vejica 42 4 2" xfId="13392"/>
    <cellStyle name="Vejica 42 4 2 2" xfId="19327"/>
    <cellStyle name="Vejica 42 4 3" xfId="16092"/>
    <cellStyle name="Vejica 42 5" xfId="12278"/>
    <cellStyle name="Vejica 42 5 2" xfId="18332"/>
    <cellStyle name="Vejica 42 6" xfId="12962"/>
    <cellStyle name="Vejica 42 6 2" xfId="18900"/>
    <cellStyle name="Vejica 43" xfId="5575"/>
    <cellStyle name="Vejica 43 2" xfId="12339"/>
    <cellStyle name="Vejica 43 2 2" xfId="9750"/>
    <cellStyle name="Vejica 43 2 2 2" xfId="13198"/>
    <cellStyle name="Vejica 43 2 2 2 2" xfId="19133"/>
    <cellStyle name="Vejica 43 2 2 3" xfId="16393"/>
    <cellStyle name="Vejica 43 2 3" xfId="12016"/>
    <cellStyle name="Vejica 43 2 3 2" xfId="13375"/>
    <cellStyle name="Vejica 43 2 3 2 2" xfId="19310"/>
    <cellStyle name="Vejica 43 2 3 3" xfId="18247"/>
    <cellStyle name="Vejica 43 2 4" xfId="8221"/>
    <cellStyle name="Vejica 43 2 4 2" xfId="12816"/>
    <cellStyle name="Vejica 43 2 4 2 2" xfId="18754"/>
    <cellStyle name="Vejica 43 2 4 3" xfId="15787"/>
    <cellStyle name="Vejica 43 2 5" xfId="12527"/>
    <cellStyle name="Vejica 43 2 5 2" xfId="18466"/>
    <cellStyle name="Vejica 43 2 6" xfId="18354"/>
    <cellStyle name="Vejica 43 3" xfId="12338"/>
    <cellStyle name="Vejica 43 3 2" xfId="12528"/>
    <cellStyle name="Vejica 43 3 2 2" xfId="18467"/>
    <cellStyle name="Vejica 43 3 3" xfId="18353"/>
    <cellStyle name="Vejica 43 4" xfId="12263"/>
    <cellStyle name="Vejica 43 4 2" xfId="12603"/>
    <cellStyle name="Vejica 43 4 2 2" xfId="18542"/>
    <cellStyle name="Vejica 43 4 3" xfId="18328"/>
    <cellStyle name="Vejica 43 5" xfId="9798"/>
    <cellStyle name="Vejica 43 5 2" xfId="16412"/>
    <cellStyle name="Vejica 43 6" xfId="12967"/>
    <cellStyle name="Vejica 43 6 2" xfId="18905"/>
    <cellStyle name="Vejica 44" xfId="5572"/>
    <cellStyle name="Vejica 44 2" xfId="8059"/>
    <cellStyle name="Vejica 44 2 2" xfId="8574"/>
    <cellStyle name="Vejica 44 2 2 2" xfId="13199"/>
    <cellStyle name="Vejica 44 2 2 2 2" xfId="19134"/>
    <cellStyle name="Vejica 44 2 2 3" xfId="15961"/>
    <cellStyle name="Vejica 44 2 3" xfId="7663"/>
    <cellStyle name="Vejica 44 2 3 2" xfId="13455"/>
    <cellStyle name="Vejica 44 2 3 2 2" xfId="19390"/>
    <cellStyle name="Vejica 44 2 3 3" xfId="15529"/>
    <cellStyle name="Vejica 44 2 4" xfId="9925"/>
    <cellStyle name="Vejica 44 2 4 2" xfId="13033"/>
    <cellStyle name="Vejica 44 2 4 2 2" xfId="18968"/>
    <cellStyle name="Vejica 44 2 4 3" xfId="16471"/>
    <cellStyle name="Vejica 44 2 5" xfId="12525"/>
    <cellStyle name="Vejica 44 2 5 2" xfId="18464"/>
    <cellStyle name="Vejica 44 2 6" xfId="15719"/>
    <cellStyle name="Vejica 44 3" xfId="8815"/>
    <cellStyle name="Vejica 44 3 2" xfId="12526"/>
    <cellStyle name="Vejica 44 3 2 2" xfId="18465"/>
    <cellStyle name="Vejica 44 3 3" xfId="16028"/>
    <cellStyle name="Vejica 44 4" xfId="7666"/>
    <cellStyle name="Vejica 44 4 2" xfId="13385"/>
    <cellStyle name="Vejica 44 4 2 2" xfId="19320"/>
    <cellStyle name="Vejica 44 4 3" xfId="15532"/>
    <cellStyle name="Vejica 44 5" xfId="9965"/>
    <cellStyle name="Vejica 44 5 2" xfId="16481"/>
    <cellStyle name="Vejica 44 6" xfId="12964"/>
    <cellStyle name="Vejica 44 6 2" xfId="18902"/>
    <cellStyle name="Vejica 45" xfId="5574"/>
    <cellStyle name="Vejica 45 2" xfId="9784"/>
    <cellStyle name="Vejica 45 2 2" xfId="9043"/>
    <cellStyle name="Vejica 45 2 2 2" xfId="13200"/>
    <cellStyle name="Vejica 45 2 2 2 2" xfId="19135"/>
    <cellStyle name="Vejica 45 2 2 3" xfId="16122"/>
    <cellStyle name="Vejica 45 2 3" xfId="8441"/>
    <cellStyle name="Vejica 45 2 3 2" xfId="13270"/>
    <cellStyle name="Vejica 45 2 3 2 2" xfId="19205"/>
    <cellStyle name="Vejica 45 2 3 3" xfId="15900"/>
    <cellStyle name="Vejica 45 2 4" xfId="9192"/>
    <cellStyle name="Vejica 45 2 4 2" xfId="13125"/>
    <cellStyle name="Vejica 45 2 4 2 2" xfId="19060"/>
    <cellStyle name="Vejica 45 2 4 3" xfId="16219"/>
    <cellStyle name="Vejica 45 2 5" xfId="12790"/>
    <cellStyle name="Vejica 45 2 5 2" xfId="18728"/>
    <cellStyle name="Vejica 45 2 6" xfId="16407"/>
    <cellStyle name="Vejica 45 3" xfId="9549"/>
    <cellStyle name="Vejica 45 3 2" xfId="12524"/>
    <cellStyle name="Vejica 45 3 2 2" xfId="18463"/>
    <cellStyle name="Vejica 45 3 3" xfId="16319"/>
    <cellStyle name="Vejica 45 4" xfId="8456"/>
    <cellStyle name="Vejica 45 4 2" xfId="13051"/>
    <cellStyle name="Vejica 45 4 2 2" xfId="18986"/>
    <cellStyle name="Vejica 45 4 3" xfId="15908"/>
    <cellStyle name="Vejica 45 5" xfId="8021"/>
    <cellStyle name="Vejica 45 5 2" xfId="15709"/>
    <cellStyle name="Vejica 45 6" xfId="12955"/>
    <cellStyle name="Vejica 45 6 2" xfId="18893"/>
    <cellStyle name="Vejica 46" xfId="5578"/>
    <cellStyle name="Vejica 46 2" xfId="8468"/>
    <cellStyle name="Vejica 46 2 2" xfId="9732"/>
    <cellStyle name="Vejica 46 2 2 2" xfId="13201"/>
    <cellStyle name="Vejica 46 2 2 2 2" xfId="19136"/>
    <cellStyle name="Vejica 46 2 2 3" xfId="16384"/>
    <cellStyle name="Vejica 46 2 3" xfId="7587"/>
    <cellStyle name="Vejica 46 2 3 2" xfId="13401"/>
    <cellStyle name="Vejica 46 2 3 2 2" xfId="19336"/>
    <cellStyle name="Vejica 46 2 3 3" xfId="15514"/>
    <cellStyle name="Vejica 46 2 4" xfId="8332"/>
    <cellStyle name="Vejica 46 2 4 2" xfId="13082"/>
    <cellStyle name="Vejica 46 2 4 2 2" xfId="19017"/>
    <cellStyle name="Vejica 46 2 4 3" xfId="15873"/>
    <cellStyle name="Vejica 46 2 5" xfId="12523"/>
    <cellStyle name="Vejica 46 2 5 2" xfId="18462"/>
    <cellStyle name="Vejica 46 2 6" xfId="15913"/>
    <cellStyle name="Vejica 46 3" xfId="9703"/>
    <cellStyle name="Vejica 46 3 2" xfId="12789"/>
    <cellStyle name="Vejica 46 3 2 2" xfId="18727"/>
    <cellStyle name="Vejica 46 3 3" xfId="16367"/>
    <cellStyle name="Vejica 46 4" xfId="9185"/>
    <cellStyle name="Vejica 46 4 2" xfId="13482"/>
    <cellStyle name="Vejica 46 4 2 2" xfId="19417"/>
    <cellStyle name="Vejica 46 4 3" xfId="16213"/>
    <cellStyle name="Vejica 46 5" xfId="11739"/>
    <cellStyle name="Vejica 46 5 2" xfId="18165"/>
    <cellStyle name="Vejica 46 6" xfId="12966"/>
    <cellStyle name="Vejica 46 6 2" xfId="18904"/>
    <cellStyle name="Vejica 47" xfId="5579"/>
    <cellStyle name="Vejica 47 2" xfId="9774"/>
    <cellStyle name="Vejica 47 2 2" xfId="8191"/>
    <cellStyle name="Vejica 47 2 2 2" xfId="13202"/>
    <cellStyle name="Vejica 47 2 2 2 2" xfId="19137"/>
    <cellStyle name="Vejica 47 2 2 3" xfId="15772"/>
    <cellStyle name="Vejica 47 2 3" xfId="11963"/>
    <cellStyle name="Vejica 47 2 3 2" xfId="12835"/>
    <cellStyle name="Vejica 47 2 3 2 2" xfId="18773"/>
    <cellStyle name="Vejica 47 2 3 3" xfId="18231"/>
    <cellStyle name="Vejica 47 2 4" xfId="12026"/>
    <cellStyle name="Vejica 47 2 4 2" xfId="13105"/>
    <cellStyle name="Vejica 47 2 4 2 2" xfId="19040"/>
    <cellStyle name="Vejica 47 2 4 3" xfId="18249"/>
    <cellStyle name="Vejica 47 2 5" xfId="12787"/>
    <cellStyle name="Vejica 47 2 5 2" xfId="18725"/>
    <cellStyle name="Vejica 47 2 6" xfId="16404"/>
    <cellStyle name="Vejica 47 3" xfId="11321"/>
    <cellStyle name="Vejica 47 3 2" xfId="12788"/>
    <cellStyle name="Vejica 47 3 2 2" xfId="18726"/>
    <cellStyle name="Vejica 47 3 3" xfId="17807"/>
    <cellStyle name="Vejica 47 4" xfId="9676"/>
    <cellStyle name="Vejica 47 4 2" xfId="13396"/>
    <cellStyle name="Vejica 47 4 2 2" xfId="19331"/>
    <cellStyle name="Vejica 47 4 3" xfId="16357"/>
    <cellStyle name="Vejica 47 5" xfId="12325"/>
    <cellStyle name="Vejica 47 5 2" xfId="18349"/>
    <cellStyle name="Vejica 47 6" xfId="12699"/>
    <cellStyle name="Vejica 47 6 2" xfId="18638"/>
    <cellStyle name="Vejica 48" xfId="5595"/>
    <cellStyle name="Vejica 48 2" xfId="9521"/>
    <cellStyle name="Vejica 48 2 2" xfId="9453"/>
    <cellStyle name="Vejica 48 2 2 2" xfId="13203"/>
    <cellStyle name="Vejica 48 2 2 2 2" xfId="19138"/>
    <cellStyle name="Vejica 48 2 2 3" xfId="16272"/>
    <cellStyle name="Vejica 48 2 3" xfId="8125"/>
    <cellStyle name="Vejica 48 2 3 2" xfId="13332"/>
    <cellStyle name="Vejica 48 2 3 2 2" xfId="19267"/>
    <cellStyle name="Vejica 48 2 3 3" xfId="15742"/>
    <cellStyle name="Vejica 48 2 4" xfId="12409"/>
    <cellStyle name="Vejica 48 2 4 2" xfId="12829"/>
    <cellStyle name="Vejica 48 2 4 2 2" xfId="18767"/>
    <cellStyle name="Vejica 48 2 4 3" xfId="18367"/>
    <cellStyle name="Vejica 48 2 5" xfId="12786"/>
    <cellStyle name="Vejica 48 2 5 2" xfId="18724"/>
    <cellStyle name="Vejica 48 2 6" xfId="16305"/>
    <cellStyle name="Vejica 48 3" xfId="8220"/>
    <cellStyle name="Vejica 48 3 2" xfId="12522"/>
    <cellStyle name="Vejica 48 3 2 2" xfId="18461"/>
    <cellStyle name="Vejica 48 3 3" xfId="15786"/>
    <cellStyle name="Vejica 48 4" xfId="8728"/>
    <cellStyle name="Vejica 48 4 2" xfId="13457"/>
    <cellStyle name="Vejica 48 4 2 2" xfId="19392"/>
    <cellStyle name="Vejica 48 4 3" xfId="16010"/>
    <cellStyle name="Vejica 48 5" xfId="8409"/>
    <cellStyle name="Vejica 48 5 2" xfId="15894"/>
    <cellStyle name="Vejica 48 6" xfId="12982"/>
    <cellStyle name="Vejica 48 6 2" xfId="18920"/>
    <cellStyle name="Vejica 49" xfId="5598"/>
    <cellStyle name="Vejica 49 2" xfId="9670"/>
    <cellStyle name="Vejica 49 2 2" xfId="8912"/>
    <cellStyle name="Vejica 49 2 2 2" xfId="13204"/>
    <cellStyle name="Vejica 49 2 2 2 2" xfId="19139"/>
    <cellStyle name="Vejica 49 2 2 3" xfId="16063"/>
    <cellStyle name="Vejica 49 2 3" xfId="11899"/>
    <cellStyle name="Vejica 49 2 3 2" xfId="13104"/>
    <cellStyle name="Vejica 49 2 3 2 2" xfId="19039"/>
    <cellStyle name="Vejica 49 2 3 3" xfId="18211"/>
    <cellStyle name="Vejica 49 2 4" xfId="12079"/>
    <cellStyle name="Vejica 49 2 4 2" xfId="13127"/>
    <cellStyle name="Vejica 49 2 4 2 2" xfId="19062"/>
    <cellStyle name="Vejica 49 2 4 3" xfId="18267"/>
    <cellStyle name="Vejica 49 2 5" xfId="12521"/>
    <cellStyle name="Vejica 49 2 5 2" xfId="18460"/>
    <cellStyle name="Vejica 49 2 6" xfId="16355"/>
    <cellStyle name="Vejica 49 3" xfId="8160"/>
    <cellStyle name="Vejica 49 3 2" xfId="12785"/>
    <cellStyle name="Vejica 49 3 2 2" xfId="18723"/>
    <cellStyle name="Vejica 49 3 3" xfId="15756"/>
    <cellStyle name="Vejica 49 4" xfId="9661"/>
    <cellStyle name="Vejica 49 4 2" xfId="13477"/>
    <cellStyle name="Vejica 49 4 2 2" xfId="19412"/>
    <cellStyle name="Vejica 49 4 3" xfId="16350"/>
    <cellStyle name="Vejica 49 5" xfId="12085"/>
    <cellStyle name="Vejica 49 5 2" xfId="18270"/>
    <cellStyle name="Vejica 49 6" xfId="12970"/>
    <cellStyle name="Vejica 49 6 2" xfId="18908"/>
    <cellStyle name="Vejica 5" xfId="764"/>
    <cellStyle name="Vejica 5 10" xfId="9368"/>
    <cellStyle name="Vejica 5 10 2" xfId="16247"/>
    <cellStyle name="Vejica 5 11" xfId="13007"/>
    <cellStyle name="Vejica 5 11 2" xfId="18945"/>
    <cellStyle name="Vejica 5 2" xfId="765"/>
    <cellStyle name="Vejica 5 2 2" xfId="2438"/>
    <cellStyle name="Vejica 5 2 2 2" xfId="5089"/>
    <cellStyle name="Vejica 5 2 2 3" xfId="8943"/>
    <cellStyle name="Vejica 5 2 2 3 2" xfId="16080"/>
    <cellStyle name="Vejica 5 2 2 4" xfId="13205"/>
    <cellStyle name="Vejica 5 2 2 4 2" xfId="19140"/>
    <cellStyle name="Vejica 5 2 3" xfId="2439"/>
    <cellStyle name="Vejica 5 2 3 2" xfId="5090"/>
    <cellStyle name="Vejica 5 2 3 3" xfId="9731"/>
    <cellStyle name="Vejica 5 2 3 3 2" xfId="16383"/>
    <cellStyle name="Vejica 5 2 3 4" xfId="13405"/>
    <cellStyle name="Vejica 5 2 3 4 2" xfId="19340"/>
    <cellStyle name="Vejica 5 2 4" xfId="2440"/>
    <cellStyle name="Vejica 5 2 4 2" xfId="5091"/>
    <cellStyle name="Vejica 5 2 4 3" xfId="9894"/>
    <cellStyle name="Vejica 5 2 4 3 2" xfId="16461"/>
    <cellStyle name="Vejica 5 2 4 4" xfId="13123"/>
    <cellStyle name="Vejica 5 2 4 4 2" xfId="19058"/>
    <cellStyle name="Vejica 5 2 5" xfId="5092"/>
    <cellStyle name="Vejica 5 2 5 2" xfId="5325"/>
    <cellStyle name="Vejica 5 2 6" xfId="5088"/>
    <cellStyle name="Vejica 5 2 7" xfId="5265"/>
    <cellStyle name="Vejica 5 2 8" xfId="9919"/>
    <cellStyle name="Vejica 5 2 8 2" xfId="16468"/>
    <cellStyle name="Vejica 5 2 9" xfId="12783"/>
    <cellStyle name="Vejica 5 2 9 2" xfId="18721"/>
    <cellStyle name="Vejica 5 3" xfId="766"/>
    <cellStyle name="Vejica 5 3 10" xfId="9440"/>
    <cellStyle name="Vejica 5 3 10 2" xfId="16270"/>
    <cellStyle name="Vejica 5 3 11" xfId="12784"/>
    <cellStyle name="Vejica 5 3 11 2" xfId="18722"/>
    <cellStyle name="Vejica 5 3 2" xfId="767"/>
    <cellStyle name="Vejica 5 3 2 2" xfId="2441"/>
    <cellStyle name="Vejica 5 3 2 2 2" xfId="5095"/>
    <cellStyle name="Vejica 5 3 2 3" xfId="2442"/>
    <cellStyle name="Vejica 5 3 2 3 2" xfId="5096"/>
    <cellStyle name="Vejica 5 3 2 4" xfId="2443"/>
    <cellStyle name="Vejica 5 3 2 4 2" xfId="5098"/>
    <cellStyle name="Vejica 5 3 2 4 2 2" xfId="5495"/>
    <cellStyle name="Vejica 5 3 2 4 3" xfId="5097"/>
    <cellStyle name="Vejica 5 3 2 5" xfId="5099"/>
    <cellStyle name="Vejica 5 3 2 5 2" xfId="5100"/>
    <cellStyle name="Vejica 5 3 2 5 2 2" xfId="5555"/>
    <cellStyle name="Vejica 5 3 2 5 3" xfId="5326"/>
    <cellStyle name="Vejica 5 3 2 6" xfId="5101"/>
    <cellStyle name="Vejica 5 3 2 6 2" xfId="5494"/>
    <cellStyle name="Vejica 5 3 2 7" xfId="5094"/>
    <cellStyle name="Vejica 5 3 2 8" xfId="5235"/>
    <cellStyle name="Vejica 5 3 3" xfId="2444"/>
    <cellStyle name="Vejica 5 3 3 2" xfId="5102"/>
    <cellStyle name="Vejica 5 3 4" xfId="2445"/>
    <cellStyle name="Vejica 5 3 4 2" xfId="5103"/>
    <cellStyle name="Vejica 5 3 5" xfId="2446"/>
    <cellStyle name="Vejica 5 3 5 2" xfId="5105"/>
    <cellStyle name="Vejica 5 3 5 2 2" xfId="5496"/>
    <cellStyle name="Vejica 5 3 5 3" xfId="5104"/>
    <cellStyle name="Vejica 5 3 6" xfId="5106"/>
    <cellStyle name="Vejica 5 3 6 2" xfId="5107"/>
    <cellStyle name="Vejica 5 3 6 2 2" xfId="5556"/>
    <cellStyle name="Vejica 5 3 6 3" xfId="5327"/>
    <cellStyle name="Vejica 5 3 7" xfId="5108"/>
    <cellStyle name="Vejica 5 3 7 2" xfId="5493"/>
    <cellStyle name="Vejica 5 3 8" xfId="5093"/>
    <cellStyle name="Vejica 5 3 9" xfId="5261"/>
    <cellStyle name="Vejica 5 4" xfId="2447"/>
    <cellStyle name="Vejica 5 4 2" xfId="5109"/>
    <cellStyle name="Vejica 5 4 3" xfId="9785"/>
    <cellStyle name="Vejica 5 4 3 2" xfId="16408"/>
    <cellStyle name="Vejica 5 4 4" xfId="13475"/>
    <cellStyle name="Vejica 5 4 4 2" xfId="19410"/>
    <cellStyle name="Vejica 5 5" xfId="2448"/>
    <cellStyle name="Vejica 5 5 2" xfId="5110"/>
    <cellStyle name="Vejica 5 6" xfId="2449"/>
    <cellStyle name="Vejica 5 6 2" xfId="5112"/>
    <cellStyle name="Vejica 5 6 2 2" xfId="5497"/>
    <cellStyle name="Vejica 5 6 3" xfId="5111"/>
    <cellStyle name="Vejica 5 7" xfId="5113"/>
    <cellStyle name="Vejica 5 7 2" xfId="5328"/>
    <cellStyle name="Vejica 5 8" xfId="5087"/>
    <cellStyle name="Vejica 5 9" xfId="5209"/>
    <cellStyle name="Vejica 50" xfId="5607"/>
    <cellStyle name="Vejica 50 2" xfId="8058"/>
    <cellStyle name="Vejica 50 2 2" xfId="9878"/>
    <cellStyle name="Vejica 50 2 2 2" xfId="13206"/>
    <cellStyle name="Vejica 50 2 2 2 2" xfId="19141"/>
    <cellStyle name="Vejica 50 2 2 3" xfId="16456"/>
    <cellStyle name="Vejica 50 2 3" xfId="7983"/>
    <cellStyle name="Vejica 50 2 3 2" xfId="13121"/>
    <cellStyle name="Vejica 50 2 3 2 2" xfId="19056"/>
    <cellStyle name="Vejica 50 2 3 3" xfId="15697"/>
    <cellStyle name="Vejica 50 2 4" xfId="12372"/>
    <cellStyle name="Vejica 50 2 4 2" xfId="12827"/>
    <cellStyle name="Vejica 50 2 4 2 2" xfId="18765"/>
    <cellStyle name="Vejica 50 2 4 3" xfId="18360"/>
    <cellStyle name="Vejica 50 2 5" xfId="12782"/>
    <cellStyle name="Vejica 50 2 5 2" xfId="18720"/>
    <cellStyle name="Vejica 50 2 6" xfId="15718"/>
    <cellStyle name="Vejica 50 3" xfId="11776"/>
    <cellStyle name="Vejica 50 3 2" xfId="12520"/>
    <cellStyle name="Vejica 50 3 2 2" xfId="18459"/>
    <cellStyle name="Vejica 50 3 3" xfId="18174"/>
    <cellStyle name="Vejica 50 4" xfId="12081"/>
    <cellStyle name="Vejica 50 4 2" xfId="13420"/>
    <cellStyle name="Vejica 50 4 2 2" xfId="19355"/>
    <cellStyle name="Vejica 50 4 3" xfId="18269"/>
    <cellStyle name="Vejica 50 5" xfId="8536"/>
    <cellStyle name="Vejica 50 5 2" xfId="15951"/>
    <cellStyle name="Vejica 50 6" xfId="12973"/>
    <cellStyle name="Vejica 50 6 2" xfId="18911"/>
    <cellStyle name="Vejica 51" xfId="5608"/>
    <cellStyle name="Vejica 51 2" xfId="8606"/>
    <cellStyle name="Vejica 51 2 2" xfId="7988"/>
    <cellStyle name="Vejica 51 2 2 2" xfId="13207"/>
    <cellStyle name="Vejica 51 2 2 2 2" xfId="19142"/>
    <cellStyle name="Vejica 51 2 2 3" xfId="15702"/>
    <cellStyle name="Vejica 51 2 3" xfId="8179"/>
    <cellStyle name="Vejica 51 2 3 2" xfId="13498"/>
    <cellStyle name="Vejica 51 2 3 2 2" xfId="19433"/>
    <cellStyle name="Vejica 51 2 3 3" xfId="15766"/>
    <cellStyle name="Vejica 51 2 4" xfId="8873"/>
    <cellStyle name="Vejica 51 2 4 2" xfId="13149"/>
    <cellStyle name="Vejica 51 2 4 2 2" xfId="19084"/>
    <cellStyle name="Vejica 51 2 4 3" xfId="16041"/>
    <cellStyle name="Vejica 51 2 5" xfId="12519"/>
    <cellStyle name="Vejica 51 2 5 2" xfId="18458"/>
    <cellStyle name="Vejica 51 2 6" xfId="15973"/>
    <cellStyle name="Vejica 51 3" xfId="12283"/>
    <cellStyle name="Vejica 51 3 2" xfId="12781"/>
    <cellStyle name="Vejica 51 3 2 2" xfId="18719"/>
    <cellStyle name="Vejica 51 3 3" xfId="18333"/>
    <cellStyle name="Vejica 51 4" xfId="10412"/>
    <cellStyle name="Vejica 51 4 2" xfId="13268"/>
    <cellStyle name="Vejica 51 4 2 2" xfId="19203"/>
    <cellStyle name="Vejica 51 4 3" xfId="16900"/>
    <cellStyle name="Vejica 51 5" xfId="8556"/>
    <cellStyle name="Vejica 51 5 2" xfId="15954"/>
    <cellStyle name="Vejica 51 6" xfId="12963"/>
    <cellStyle name="Vejica 51 6 2" xfId="18901"/>
    <cellStyle name="Vejica 52" xfId="5606"/>
    <cellStyle name="Vejica 52 2" xfId="8700"/>
    <cellStyle name="Vejica 52 2 2" xfId="8516"/>
    <cellStyle name="Vejica 52 2 2 2" xfId="13208"/>
    <cellStyle name="Vejica 52 2 2 2 2" xfId="19143"/>
    <cellStyle name="Vejica 52 2 2 3" xfId="15942"/>
    <cellStyle name="Vejica 52 2 3" xfId="12057"/>
    <cellStyle name="Vejica 52 2 3 2" xfId="13466"/>
    <cellStyle name="Vejica 52 2 3 2 2" xfId="19401"/>
    <cellStyle name="Vejica 52 2 3 3" xfId="18260"/>
    <cellStyle name="Vejica 52 2 4" xfId="9538"/>
    <cellStyle name="Vejica 52 2 4 2" xfId="13129"/>
    <cellStyle name="Vejica 52 2 4 2 2" xfId="19064"/>
    <cellStyle name="Vejica 52 2 4 3" xfId="16313"/>
    <cellStyle name="Vejica 52 2 5" xfId="12779"/>
    <cellStyle name="Vejica 52 2 5 2" xfId="18717"/>
    <cellStyle name="Vejica 52 2 6" xfId="16000"/>
    <cellStyle name="Vejica 52 3" xfId="8701"/>
    <cellStyle name="Vejica 52 3 2" xfId="12780"/>
    <cellStyle name="Vejica 52 3 2 2" xfId="18718"/>
    <cellStyle name="Vejica 52 3 3" xfId="16001"/>
    <cellStyle name="Vejica 52 4" xfId="9944"/>
    <cellStyle name="Vejica 52 4 2" xfId="13340"/>
    <cellStyle name="Vejica 52 4 2 2" xfId="19275"/>
    <cellStyle name="Vejica 52 4 3" xfId="16476"/>
    <cellStyle name="Vejica 52 5" xfId="7655"/>
    <cellStyle name="Vejica 52 5 2" xfId="15528"/>
    <cellStyle name="Vejica 52 6" xfId="12697"/>
    <cellStyle name="Vejica 52 6 2" xfId="18636"/>
    <cellStyle name="Vejica 53" xfId="5610"/>
    <cellStyle name="Vejica 53 2" xfId="9478"/>
    <cellStyle name="Vejica 53 2 2" xfId="9527"/>
    <cellStyle name="Vejica 53 2 2 2" xfId="13209"/>
    <cellStyle name="Vejica 53 2 2 2 2" xfId="19144"/>
    <cellStyle name="Vejica 53 2 2 3" xfId="16306"/>
    <cellStyle name="Vejica 53 2 3" xfId="8189"/>
    <cellStyle name="Vejica 53 2 3 2" xfId="13524"/>
    <cellStyle name="Vejica 53 2 3 2 2" xfId="19459"/>
    <cellStyle name="Vejica 53 2 3 3" xfId="15770"/>
    <cellStyle name="Vejica 53 2 4" xfId="8457"/>
    <cellStyle name="Vejica 53 2 4 2" xfId="13026"/>
    <cellStyle name="Vejica 53 2 4 2 2" xfId="18961"/>
    <cellStyle name="Vejica 53 2 4 3" xfId="15909"/>
    <cellStyle name="Vejica 53 2 5" xfId="12778"/>
    <cellStyle name="Vejica 53 2 5 2" xfId="18716"/>
    <cellStyle name="Vejica 53 2 6" xfId="16286"/>
    <cellStyle name="Vejica 53 3" xfId="8594"/>
    <cellStyle name="Vejica 53 3 2" xfId="12518"/>
    <cellStyle name="Vejica 53 3 2 2" xfId="18457"/>
    <cellStyle name="Vejica 53 3 3" xfId="15968"/>
    <cellStyle name="Vejica 53 4" xfId="9853"/>
    <cellStyle name="Vejica 53 4 2" xfId="13391"/>
    <cellStyle name="Vejica 53 4 2 2" xfId="19326"/>
    <cellStyle name="Vejica 53 4 3" xfId="16448"/>
    <cellStyle name="Vejica 53 5" xfId="9795"/>
    <cellStyle name="Vejica 53 5 2" xfId="16411"/>
    <cellStyle name="Vejica 53 6" xfId="12698"/>
    <cellStyle name="Vejica 53 6 2" xfId="18637"/>
    <cellStyle name="Vejica 54" xfId="5605"/>
    <cellStyle name="Vejica 54 2" xfId="9734"/>
    <cellStyle name="Vejica 54 2 2" xfId="9821"/>
    <cellStyle name="Vejica 54 2 2 2" xfId="13210"/>
    <cellStyle name="Vejica 54 2 2 2 2" xfId="19145"/>
    <cellStyle name="Vejica 54 2 2 3" xfId="16425"/>
    <cellStyle name="Vejica 54 2 3" xfId="8439"/>
    <cellStyle name="Vejica 54 2 3 2" xfId="13448"/>
    <cellStyle name="Vejica 54 2 3 2 2" xfId="19383"/>
    <cellStyle name="Vejica 54 2 3 3" xfId="15898"/>
    <cellStyle name="Vejica 54 2 4" xfId="9398"/>
    <cellStyle name="Vejica 54 2 4 2" xfId="13133"/>
    <cellStyle name="Vejica 54 2 4 2 2" xfId="19068"/>
    <cellStyle name="Vejica 54 2 4 3" xfId="16253"/>
    <cellStyle name="Vejica 54 2 5" xfId="12517"/>
    <cellStyle name="Vejica 54 2 5 2" xfId="18456"/>
    <cellStyle name="Vejica 54 2 6" xfId="16385"/>
    <cellStyle name="Vejica 54 3" xfId="12318"/>
    <cellStyle name="Vejica 54 3 2" xfId="12777"/>
    <cellStyle name="Vejica 54 3 2 2" xfId="18715"/>
    <cellStyle name="Vejica 54 3 3" xfId="18347"/>
    <cellStyle name="Vejica 54 4" xfId="9903"/>
    <cellStyle name="Vejica 54 4 2" xfId="13338"/>
    <cellStyle name="Vejica 54 4 2 2" xfId="19273"/>
    <cellStyle name="Vejica 54 4 3" xfId="16464"/>
    <cellStyle name="Vejica 54 5" xfId="8973"/>
    <cellStyle name="Vejica 54 5 2" xfId="16096"/>
    <cellStyle name="Vejica 54 6" xfId="12949"/>
    <cellStyle name="Vejica 54 6 2" xfId="18887"/>
    <cellStyle name="Vejica 55" xfId="5609"/>
    <cellStyle name="Vejica 55 2" xfId="9477"/>
    <cellStyle name="Vejica 55 2 2" xfId="8914"/>
    <cellStyle name="Vejica 55 2 2 2" xfId="13211"/>
    <cellStyle name="Vejica 55 2 2 2 2" xfId="19146"/>
    <cellStyle name="Vejica 55 2 2 3" xfId="16065"/>
    <cellStyle name="Vejica 55 2 3" xfId="9011"/>
    <cellStyle name="Vejica 55 2 3 2" xfId="13497"/>
    <cellStyle name="Vejica 55 2 3 2 2" xfId="19432"/>
    <cellStyle name="Vejica 55 2 3 3" xfId="16109"/>
    <cellStyle name="Vejica 55 2 4" xfId="9561"/>
    <cellStyle name="Vejica 55 2 4 2" xfId="13028"/>
    <cellStyle name="Vejica 55 2 4 2 2" xfId="18963"/>
    <cellStyle name="Vejica 55 2 4 3" xfId="16327"/>
    <cellStyle name="Vejica 55 2 5" xfId="12775"/>
    <cellStyle name="Vejica 55 2 5 2" xfId="18713"/>
    <cellStyle name="Vejica 55 2 6" xfId="16285"/>
    <cellStyle name="Vejica 55 3" xfId="8194"/>
    <cellStyle name="Vejica 55 3 2" xfId="12776"/>
    <cellStyle name="Vejica 55 3 2 2" xfId="18714"/>
    <cellStyle name="Vejica 55 3 3" xfId="15773"/>
    <cellStyle name="Vejica 55 4" xfId="8952"/>
    <cellStyle name="Vejica 55 4 2" xfId="13347"/>
    <cellStyle name="Vejica 55 4 2 2" xfId="19282"/>
    <cellStyle name="Vejica 55 4 3" xfId="16084"/>
    <cellStyle name="Vejica 55 5" xfId="12323"/>
    <cellStyle name="Vejica 55 5 2" xfId="18348"/>
    <cellStyle name="Vejica 55 6" xfId="12979"/>
    <cellStyle name="Vejica 55 6 2" xfId="18917"/>
    <cellStyle name="Vejica 56" xfId="5611"/>
    <cellStyle name="Vejica 56 2" xfId="8013"/>
    <cellStyle name="Vejica 56 2 2" xfId="9810"/>
    <cellStyle name="Vejica 56 2 2 2" xfId="13212"/>
    <cellStyle name="Vejica 56 2 2 2 2" xfId="19147"/>
    <cellStyle name="Vejica 56 2 2 3" xfId="16419"/>
    <cellStyle name="Vejica 56 2 3" xfId="7973"/>
    <cellStyle name="Vejica 56 2 3 2" xfId="13522"/>
    <cellStyle name="Vejica 56 2 3 2 2" xfId="19457"/>
    <cellStyle name="Vejica 56 2 3 3" xfId="15696"/>
    <cellStyle name="Vejica 56 2 4" xfId="12359"/>
    <cellStyle name="Vejica 56 2 4 2" xfId="12825"/>
    <cellStyle name="Vejica 56 2 4 2 2" xfId="18763"/>
    <cellStyle name="Vejica 56 2 4 3" xfId="18357"/>
    <cellStyle name="Vejica 56 2 5" xfId="12773"/>
    <cellStyle name="Vejica 56 2 5 2" xfId="18711"/>
    <cellStyle name="Vejica 56 2 6" xfId="15708"/>
    <cellStyle name="Vejica 56 3" xfId="8599"/>
    <cellStyle name="Vejica 56 3 2" xfId="12774"/>
    <cellStyle name="Vejica 56 3 2 2" xfId="18712"/>
    <cellStyle name="Vejica 56 3 3" xfId="15970"/>
    <cellStyle name="Vejica 56 4" xfId="9183"/>
    <cellStyle name="Vejica 56 4 2" xfId="13491"/>
    <cellStyle name="Vejica 56 4 2 2" xfId="19426"/>
    <cellStyle name="Vejica 56 4 3" xfId="16211"/>
    <cellStyle name="Vejica 56 5" xfId="11699"/>
    <cellStyle name="Vejica 56 5 2" xfId="18163"/>
    <cellStyle name="Vejica 56 6" xfId="12953"/>
    <cellStyle name="Vejica 56 6 2" xfId="18891"/>
    <cellStyle name="Vejica 57" xfId="5787"/>
    <cellStyle name="Vejica 57 2" xfId="8514"/>
    <cellStyle name="Vejica 57 2 2" xfId="9650"/>
    <cellStyle name="Vejica 57 2 2 2" xfId="13213"/>
    <cellStyle name="Vejica 57 2 2 2 2" xfId="19148"/>
    <cellStyle name="Vejica 57 2 2 3" xfId="16346"/>
    <cellStyle name="Vejica 57 2 3" xfId="9769"/>
    <cellStyle name="Vejica 57 2 3 2" xfId="13439"/>
    <cellStyle name="Vejica 57 2 3 2 2" xfId="19374"/>
    <cellStyle name="Vejica 57 2 3 3" xfId="16401"/>
    <cellStyle name="Vejica 57 2 4" xfId="12156"/>
    <cellStyle name="Vejica 57 2 4 2" xfId="12605"/>
    <cellStyle name="Vejica 57 2 4 2 2" xfId="18544"/>
    <cellStyle name="Vejica 57 2 4 3" xfId="18294"/>
    <cellStyle name="Vejica 57 2 5" xfId="12515"/>
    <cellStyle name="Vejica 57 2 5 2" xfId="18454"/>
    <cellStyle name="Vejica 57 2 6" xfId="15941"/>
    <cellStyle name="Vejica 57 3" xfId="9535"/>
    <cellStyle name="Vejica 57 3 2" xfId="12516"/>
    <cellStyle name="Vejica 57 3 2 2" xfId="18455"/>
    <cellStyle name="Vejica 57 3 3" xfId="16311"/>
    <cellStyle name="Vejica 57 4" xfId="7954"/>
    <cellStyle name="Vejica 57 4 2" xfId="13394"/>
    <cellStyle name="Vejica 57 4 2 2" xfId="19329"/>
    <cellStyle name="Vejica 57 4 3" xfId="15688"/>
    <cellStyle name="Vejica 57 5" xfId="9326"/>
    <cellStyle name="Vejica 57 5 2" xfId="16243"/>
    <cellStyle name="Vejica 57 6" xfId="12950"/>
    <cellStyle name="Vejica 57 6 2" xfId="18888"/>
    <cellStyle name="Vejica 58" xfId="5896"/>
    <cellStyle name="Vejica 58 2" xfId="9756"/>
    <cellStyle name="Vejica 58 2 2" xfId="11846"/>
    <cellStyle name="Vejica 58 2 2 2" xfId="13214"/>
    <cellStyle name="Vejica 58 2 2 2 2" xfId="19149"/>
    <cellStyle name="Vejica 58 2 2 3" xfId="18192"/>
    <cellStyle name="Vejica 58 2 3" xfId="12043"/>
    <cellStyle name="Vejica 58 2 3 2" xfId="13330"/>
    <cellStyle name="Vejica 58 2 3 2 2" xfId="19265"/>
    <cellStyle name="Vejica 58 2 3 3" xfId="18255"/>
    <cellStyle name="Vejica 58 2 4" xfId="9942"/>
    <cellStyle name="Vejica 58 2 4 2" xfId="13050"/>
    <cellStyle name="Vejica 58 2 4 2 2" xfId="18985"/>
    <cellStyle name="Vejica 58 2 4 3" xfId="16474"/>
    <cellStyle name="Vejica 58 2 5" xfId="12771"/>
    <cellStyle name="Vejica 58 2 5 2" xfId="18709"/>
    <cellStyle name="Vejica 58 2 6" xfId="16396"/>
    <cellStyle name="Vejica 58 3" xfId="9475"/>
    <cellStyle name="Vejica 58 3 2" xfId="12772"/>
    <cellStyle name="Vejica 58 3 2 2" xfId="18710"/>
    <cellStyle name="Vejica 58 3 3" xfId="16284"/>
    <cellStyle name="Vejica 58 4" xfId="8222"/>
    <cellStyle name="Vejica 58 4 2" xfId="13357"/>
    <cellStyle name="Vejica 58 4 2 2" xfId="19292"/>
    <cellStyle name="Vejica 58 4 3" xfId="15788"/>
    <cellStyle name="Vejica 58 5" xfId="9319"/>
    <cellStyle name="Vejica 58 5 2" xfId="16242"/>
    <cellStyle name="Vejica 58 6" xfId="12968"/>
    <cellStyle name="Vejica 58 6 2" xfId="18906"/>
    <cellStyle name="Vejica 59" xfId="5895"/>
    <cellStyle name="Vejica 59 2" xfId="7761"/>
    <cellStyle name="Vejica 59 2 2" xfId="9593"/>
    <cellStyle name="Vejica 59 2 2 2" xfId="13215"/>
    <cellStyle name="Vejica 59 2 2 2 2" xfId="19150"/>
    <cellStyle name="Vejica 59 2 2 3" xfId="16335"/>
    <cellStyle name="Vejica 59 2 3" xfId="9540"/>
    <cellStyle name="Vejica 59 2 3 2" xfId="13444"/>
    <cellStyle name="Vejica 59 2 3 2 2" xfId="19379"/>
    <cellStyle name="Vejica 59 2 3 3" xfId="16315"/>
    <cellStyle name="Vejica 59 2 4" xfId="7675"/>
    <cellStyle name="Vejica 59 2 4 2" xfId="13046"/>
    <cellStyle name="Vejica 59 2 4 2 2" xfId="18981"/>
    <cellStyle name="Vejica 59 2 4 3" xfId="15541"/>
    <cellStyle name="Vejica 59 2 5" xfId="12436"/>
    <cellStyle name="Vejica 59 2 5 2" xfId="18375"/>
    <cellStyle name="Vejica 59 2 6" xfId="15553"/>
    <cellStyle name="Vejica 59 3" xfId="9717"/>
    <cellStyle name="Vejica 59 3 2" xfId="12770"/>
    <cellStyle name="Vejica 59 3 2 2" xfId="18708"/>
    <cellStyle name="Vejica 59 3 3" xfId="16375"/>
    <cellStyle name="Vejica 59 4" xfId="12300"/>
    <cellStyle name="Vejica 59 4 2" xfId="13418"/>
    <cellStyle name="Vejica 59 4 2 2" xfId="19353"/>
    <cellStyle name="Vejica 59 4 3" xfId="18341"/>
    <cellStyle name="Vejica 59 5" xfId="11747"/>
    <cellStyle name="Vejica 59 5 2" xfId="18168"/>
    <cellStyle name="Vejica 59 6" xfId="12948"/>
    <cellStyle name="Vejica 59 6 2" xfId="18886"/>
    <cellStyle name="Vejica 6" xfId="768"/>
    <cellStyle name="Vejica 6 2" xfId="2450"/>
    <cellStyle name="Vejica 6 2 2" xfId="5115"/>
    <cellStyle name="Vejica 6 2 2 2" xfId="8625"/>
    <cellStyle name="Vejica 6 2 2 2 2" xfId="15983"/>
    <cellStyle name="Vejica 6 2 2 3" xfId="13216"/>
    <cellStyle name="Vejica 6 2 2 3 2" xfId="19151"/>
    <cellStyle name="Vejica 6 2 3" xfId="9648"/>
    <cellStyle name="Vejica 6 2 3 2" xfId="13124"/>
    <cellStyle name="Vejica 6 2 3 2 2" xfId="19059"/>
    <cellStyle name="Vejica 6 2 3 3" xfId="16344"/>
    <cellStyle name="Vejica 6 2 4" xfId="8502"/>
    <cellStyle name="Vejica 6 2 4 2" xfId="12604"/>
    <cellStyle name="Vejica 6 2 4 2 2" xfId="18543"/>
    <cellStyle name="Vejica 6 2 4 3" xfId="15931"/>
    <cellStyle name="Vejica 6 2 5" xfId="12096"/>
    <cellStyle name="Vejica 6 2 5 2" xfId="18274"/>
    <cellStyle name="Vejica 6 2 6" xfId="12514"/>
    <cellStyle name="Vejica 6 2 6 2" xfId="18453"/>
    <cellStyle name="Vejica 6 3" xfId="2451"/>
    <cellStyle name="Vejica 6 3 2" xfId="5116"/>
    <cellStyle name="Vejica 6 3 3" xfId="11887"/>
    <cellStyle name="Vejica 6 3 3 2" xfId="18209"/>
    <cellStyle name="Vejica 6 3 4" xfId="12769"/>
    <cellStyle name="Vejica 6 3 4 2" xfId="18707"/>
    <cellStyle name="Vejica 6 4" xfId="2452"/>
    <cellStyle name="Vejica 6 4 2" xfId="5117"/>
    <cellStyle name="Vejica 6 4 3" xfId="8949"/>
    <cellStyle name="Vejica 6 4 3 2" xfId="16081"/>
    <cellStyle name="Vejica 6 4 4" xfId="13325"/>
    <cellStyle name="Vejica 6 4 4 2" xfId="19260"/>
    <cellStyle name="Vejica 6 5" xfId="5118"/>
    <cellStyle name="Vejica 6 5 2" xfId="5329"/>
    <cellStyle name="Vejica 6 6" xfId="5114"/>
    <cellStyle name="Vejica 6 7" xfId="5264"/>
    <cellStyle name="Vejica 6 8" xfId="9983"/>
    <cellStyle name="Vejica 6 8 2" xfId="16484"/>
    <cellStyle name="Vejica 6 9" xfId="13008"/>
    <cellStyle name="Vejica 6 9 2" xfId="18946"/>
    <cellStyle name="Vejica 60" xfId="6732"/>
    <cellStyle name="Vejica 60 2" xfId="11019"/>
    <cellStyle name="Vejica 60 2 2" xfId="12056"/>
    <cellStyle name="Vejica 60 2 2 2" xfId="13217"/>
    <cellStyle name="Vejica 60 2 2 2 2" xfId="19152"/>
    <cellStyle name="Vejica 60 2 2 3" xfId="18259"/>
    <cellStyle name="Vejica 60 2 3" xfId="9719"/>
    <cellStyle name="Vejica 60 2 3 2" xfId="13527"/>
    <cellStyle name="Vejica 60 2 3 2 2" xfId="19462"/>
    <cellStyle name="Vejica 60 2 3 3" xfId="16377"/>
    <cellStyle name="Vejica 60 2 4" xfId="7771"/>
    <cellStyle name="Vejica 60 2 4 2" xfId="13081"/>
    <cellStyle name="Vejica 60 2 4 2 2" xfId="19016"/>
    <cellStyle name="Vejica 60 2 4 3" xfId="15559"/>
    <cellStyle name="Vejica 60 2 5" xfId="7641"/>
    <cellStyle name="Vejica 60 2 5 2" xfId="15524"/>
    <cellStyle name="Vejica 60 2 6" xfId="12512"/>
    <cellStyle name="Vejica 60 2 6 2" xfId="18451"/>
    <cellStyle name="Vejica 60 2 7" xfId="17507"/>
    <cellStyle name="Vejica 60 3" xfId="8813"/>
    <cellStyle name="Vejica 60 3 2" xfId="12513"/>
    <cellStyle name="Vejica 60 3 2 2" xfId="18452"/>
    <cellStyle name="Vejica 60 3 3" xfId="16026"/>
    <cellStyle name="Vejica 60 4" xfId="9727"/>
    <cellStyle name="Vejica 60 4 2" xfId="13430"/>
    <cellStyle name="Vejica 60 4 2 2" xfId="19365"/>
    <cellStyle name="Vejica 60 4 3" xfId="16381"/>
    <cellStyle name="Vejica 60 5" xfId="7921"/>
    <cellStyle name="Vejica 60 5 2" xfId="15667"/>
    <cellStyle name="Vejica 60 6" xfId="12938"/>
    <cellStyle name="Vejica 60 6 2" xfId="18876"/>
    <cellStyle name="Vejica 60 7" xfId="14854"/>
    <cellStyle name="Vejica 61" xfId="6937"/>
    <cellStyle name="Vejica 61 2" xfId="11218"/>
    <cellStyle name="Vejica 61 2 2" xfId="11975"/>
    <cellStyle name="Vejica 61 2 2 2" xfId="13218"/>
    <cellStyle name="Vejica 61 2 2 2 2" xfId="19153"/>
    <cellStyle name="Vejica 61 2 2 3" xfId="18233"/>
    <cellStyle name="Vejica 61 2 3" xfId="12001"/>
    <cellStyle name="Vejica 61 2 3 2" xfId="13432"/>
    <cellStyle name="Vejica 61 2 3 2 2" xfId="19367"/>
    <cellStyle name="Vejica 61 2 3 3" xfId="18244"/>
    <cellStyle name="Vejica 61 2 4" xfId="7645"/>
    <cellStyle name="Vejica 61 2 4 2" xfId="12820"/>
    <cellStyle name="Vejica 61 2 4 2 2" xfId="18758"/>
    <cellStyle name="Vejica 61 2 4 3" xfId="15526"/>
    <cellStyle name="Vejica 61 2 5" xfId="12017"/>
    <cellStyle name="Vejica 61 2 5 2" xfId="18248"/>
    <cellStyle name="Vejica 61 2 6" xfId="12510"/>
    <cellStyle name="Vejica 61 2 6 2" xfId="18449"/>
    <cellStyle name="Vejica 61 2 7" xfId="17704"/>
    <cellStyle name="Vejica 61 3" xfId="8705"/>
    <cellStyle name="Vejica 61 3 2" xfId="12511"/>
    <cellStyle name="Vejica 61 3 2 2" xfId="18450"/>
    <cellStyle name="Vejica 61 3 3" xfId="16002"/>
    <cellStyle name="Vejica 61 4" xfId="8953"/>
    <cellStyle name="Vejica 61 4 2" xfId="13057"/>
    <cellStyle name="Vejica 61 4 2 2" xfId="18992"/>
    <cellStyle name="Vejica 61 4 3" xfId="16085"/>
    <cellStyle name="Vejica 61 5" xfId="12394"/>
    <cellStyle name="Vejica 61 5 2" xfId="18364"/>
    <cellStyle name="Vejica 61 6" xfId="12941"/>
    <cellStyle name="Vejica 61 6 2" xfId="18879"/>
    <cellStyle name="Vejica 61 7" xfId="15051"/>
    <cellStyle name="Vejica 62" xfId="7053"/>
    <cellStyle name="Vejica 62 2" xfId="11854"/>
    <cellStyle name="Vejica 62 2 2" xfId="9000"/>
    <cellStyle name="Vejica 62 2 2 2" xfId="13219"/>
    <cellStyle name="Vejica 62 2 2 2 2" xfId="19154"/>
    <cellStyle name="Vejica 62 2 2 3" xfId="16105"/>
    <cellStyle name="Vejica 62 2 3" xfId="11322"/>
    <cellStyle name="Vejica 62 2 3 2" xfId="13454"/>
    <cellStyle name="Vejica 62 2 3 2 2" xfId="19389"/>
    <cellStyle name="Vejica 62 2 3 3" xfId="17808"/>
    <cellStyle name="Vejica 62 2 4" xfId="11843"/>
    <cellStyle name="Vejica 62 2 4 2" xfId="13061"/>
    <cellStyle name="Vejica 62 2 4 2 2" xfId="18996"/>
    <cellStyle name="Vejica 62 2 4 3" xfId="18190"/>
    <cellStyle name="Vejica 62 2 5" xfId="12508"/>
    <cellStyle name="Vejica 62 2 5 2" xfId="18447"/>
    <cellStyle name="Vejica 62 2 6" xfId="18197"/>
    <cellStyle name="Vejica 62 3" xfId="8363"/>
    <cellStyle name="Vejica 62 3 2" xfId="12509"/>
    <cellStyle name="Vejica 62 3 2 2" xfId="18448"/>
    <cellStyle name="Vejica 62 3 3" xfId="15883"/>
    <cellStyle name="Vejica 62 4" xfId="9509"/>
    <cellStyle name="Vejica 62 4 2" xfId="13517"/>
    <cellStyle name="Vejica 62 4 2 2" xfId="19452"/>
    <cellStyle name="Vejica 62 4 3" xfId="16299"/>
    <cellStyle name="Vejica 62 5" xfId="8215"/>
    <cellStyle name="Vejica 62 5 2" xfId="15782"/>
    <cellStyle name="Vejica 62 6" xfId="12691"/>
    <cellStyle name="Vejica 62 6 2" xfId="18630"/>
    <cellStyle name="Vejica 63" xfId="7056"/>
    <cellStyle name="Vejica 63 2" xfId="12181"/>
    <cellStyle name="Vejica 63 2 2" xfId="9481"/>
    <cellStyle name="Vejica 63 2 2 2" xfId="13220"/>
    <cellStyle name="Vejica 63 2 2 2 2" xfId="19155"/>
    <cellStyle name="Vejica 63 2 2 3" xfId="16288"/>
    <cellStyle name="Vejica 63 2 3" xfId="7754"/>
    <cellStyle name="Vejica 63 2 3 2" xfId="13464"/>
    <cellStyle name="Vejica 63 2 3 2 2" xfId="19399"/>
    <cellStyle name="Vejica 63 2 3 3" xfId="15552"/>
    <cellStyle name="Vejica 63 2 4" xfId="8496"/>
    <cellStyle name="Vejica 63 2 4 2" xfId="13072"/>
    <cellStyle name="Vejica 63 2 4 2 2" xfId="19007"/>
    <cellStyle name="Vejica 63 2 4 3" xfId="15930"/>
    <cellStyle name="Vejica 63 2 5" xfId="12506"/>
    <cellStyle name="Vejica 63 2 5 2" xfId="18445"/>
    <cellStyle name="Vejica 63 2 6" xfId="18302"/>
    <cellStyle name="Vejica 63 3" xfId="12064"/>
    <cellStyle name="Vejica 63 3 2" xfId="12507"/>
    <cellStyle name="Vejica 63 3 2 2" xfId="18446"/>
    <cellStyle name="Vejica 63 3 3" xfId="18263"/>
    <cellStyle name="Vejica 63 4" xfId="8632"/>
    <cellStyle name="Vejica 63 4 2" xfId="13510"/>
    <cellStyle name="Vejica 63 4 2 2" xfId="19445"/>
    <cellStyle name="Vejica 63 4 3" xfId="15985"/>
    <cellStyle name="Vejica 63 5" xfId="9973"/>
    <cellStyle name="Vejica 63 5 2" xfId="16482"/>
    <cellStyle name="Vejica 63 6" xfId="12942"/>
    <cellStyle name="Vejica 63 6 2" xfId="18880"/>
    <cellStyle name="Vejica 64" xfId="7542"/>
    <cellStyle name="Vejica 64 2" xfId="7945"/>
    <cellStyle name="Vejica 64 2 2" xfId="7916"/>
    <cellStyle name="Vejica 64 2 2 2" xfId="13221"/>
    <cellStyle name="Vejica 64 2 2 2 2" xfId="19156"/>
    <cellStyle name="Vejica 64 2 2 3" xfId="15664"/>
    <cellStyle name="Vejica 64 2 3" xfId="8329"/>
    <cellStyle name="Vejica 64 2 3 2" xfId="13376"/>
    <cellStyle name="Vejica 64 2 3 2 2" xfId="19311"/>
    <cellStyle name="Vejica 64 2 3 3" xfId="15870"/>
    <cellStyle name="Vejica 64 2 4" xfId="12395"/>
    <cellStyle name="Vejica 64 2 4 2" xfId="12826"/>
    <cellStyle name="Vejica 64 2 4 2 2" xfId="18764"/>
    <cellStyle name="Vejica 64 2 4 3" xfId="18365"/>
    <cellStyle name="Vejica 64 2 5" xfId="12504"/>
    <cellStyle name="Vejica 64 2 5 2" xfId="18443"/>
    <cellStyle name="Vejica 64 2 6" xfId="15686"/>
    <cellStyle name="Vejica 64 3" xfId="8812"/>
    <cellStyle name="Vejica 64 3 2" xfId="12505"/>
    <cellStyle name="Vejica 64 3 2 2" xfId="18444"/>
    <cellStyle name="Vejica 64 3 3" xfId="16025"/>
    <cellStyle name="Vejica 64 4" xfId="9864"/>
    <cellStyle name="Vejica 64 4 2" xfId="13467"/>
    <cellStyle name="Vejica 64 4 2 2" xfId="19402"/>
    <cellStyle name="Vejica 64 4 3" xfId="16453"/>
    <cellStyle name="Vejica 64 5" xfId="11743"/>
    <cellStyle name="Vejica 64 5 2" xfId="18166"/>
    <cellStyle name="Vejica 64 6" xfId="12943"/>
    <cellStyle name="Vejica 64 6 2" xfId="18881"/>
    <cellStyle name="Vejica 65" xfId="7544"/>
    <cellStyle name="Vejica 65 2" xfId="12289"/>
    <cellStyle name="Vejica 65 2 2" xfId="8455"/>
    <cellStyle name="Vejica 65 2 2 2" xfId="13222"/>
    <cellStyle name="Vejica 65 2 2 2 2" xfId="19157"/>
    <cellStyle name="Vejica 65 2 2 3" xfId="15907"/>
    <cellStyle name="Vejica 65 2 3" xfId="9542"/>
    <cellStyle name="Vejica 65 2 3 2" xfId="13266"/>
    <cellStyle name="Vejica 65 2 3 2 2" xfId="19201"/>
    <cellStyle name="Vejica 65 2 3 3" xfId="16317"/>
    <cellStyle name="Vejica 65 2 4" xfId="9422"/>
    <cellStyle name="Vejica 65 2 4 2" xfId="13109"/>
    <cellStyle name="Vejica 65 2 4 2 2" xfId="19044"/>
    <cellStyle name="Vejica 65 2 4 3" xfId="16267"/>
    <cellStyle name="Vejica 65 2 5" xfId="12502"/>
    <cellStyle name="Vejica 65 2 5 2" xfId="18441"/>
    <cellStyle name="Vejica 65 2 6" xfId="18336"/>
    <cellStyle name="Vejica 65 3" xfId="12150"/>
    <cellStyle name="Vejica 65 3 2" xfId="12503"/>
    <cellStyle name="Vejica 65 3 2 2" xfId="18442"/>
    <cellStyle name="Vejica 65 3 3" xfId="18291"/>
    <cellStyle name="Vejica 65 4" xfId="8907"/>
    <cellStyle name="Vejica 65 4 2" xfId="13276"/>
    <cellStyle name="Vejica 65 4 2 2" xfId="19211"/>
    <cellStyle name="Vejica 65 4 3" xfId="16060"/>
    <cellStyle name="Vejica 65 5" xfId="8925"/>
    <cellStyle name="Vejica 65 5 2" xfId="16069"/>
    <cellStyle name="Vejica 65 6" xfId="12939"/>
    <cellStyle name="Vejica 65 6 2" xfId="18877"/>
    <cellStyle name="Vejica 66" xfId="9985"/>
    <cellStyle name="Vejica 66 2" xfId="12257"/>
    <cellStyle name="Vejica 66 2 2" xfId="8886"/>
    <cellStyle name="Vejica 66 2 2 2" xfId="13223"/>
    <cellStyle name="Vejica 66 2 2 2 2" xfId="19158"/>
    <cellStyle name="Vejica 66 2 2 3" xfId="16048"/>
    <cellStyle name="Vejica 66 2 3" xfId="9484"/>
    <cellStyle name="Vejica 66 2 3 2" xfId="13387"/>
    <cellStyle name="Vejica 66 2 3 2 2" xfId="19322"/>
    <cellStyle name="Vejica 66 2 3 3" xfId="16291"/>
    <cellStyle name="Vejica 66 2 4" xfId="7595"/>
    <cellStyle name="Vejica 66 2 4 2" xfId="13037"/>
    <cellStyle name="Vejica 66 2 4 2 2" xfId="18972"/>
    <cellStyle name="Vejica 66 2 4 3" xfId="15520"/>
    <cellStyle name="Vejica 66 2 5" xfId="12500"/>
    <cellStyle name="Vejica 66 2 5 2" xfId="18439"/>
    <cellStyle name="Vejica 66 2 6" xfId="18324"/>
    <cellStyle name="Vejica 66 3" xfId="8057"/>
    <cellStyle name="Vejica 66 3 2" xfId="12501"/>
    <cellStyle name="Vejica 66 3 2 2" xfId="18440"/>
    <cellStyle name="Vejica 66 3 3" xfId="15717"/>
    <cellStyle name="Vejica 66 4" xfId="9013"/>
    <cellStyle name="Vejica 66 4 2" xfId="13368"/>
    <cellStyle name="Vejica 66 4 2 2" xfId="19303"/>
    <cellStyle name="Vejica 66 4 3" xfId="16111"/>
    <cellStyle name="Vejica 66 5" xfId="12944"/>
    <cellStyle name="Vejica 66 5 2" xfId="18882"/>
    <cellStyle name="Vejica 66 6" xfId="16485"/>
    <cellStyle name="Vejica 67" xfId="9412"/>
    <cellStyle name="Vejica 67 2" xfId="8011"/>
    <cellStyle name="Vejica 67 2 2" xfId="8216"/>
    <cellStyle name="Vejica 67 2 2 2" xfId="13224"/>
    <cellStyle name="Vejica 67 2 2 2 2" xfId="19159"/>
    <cellStyle name="Vejica 67 2 2 3" xfId="15783"/>
    <cellStyle name="Vejica 67 2 3" xfId="11782"/>
    <cellStyle name="Vejica 67 2 3 2" xfId="12832"/>
    <cellStyle name="Vejica 67 2 3 2 2" xfId="18770"/>
    <cellStyle name="Vejica 67 2 3 3" xfId="18177"/>
    <cellStyle name="Vejica 67 2 4" xfId="7642"/>
    <cellStyle name="Vejica 67 2 4 2" xfId="12594"/>
    <cellStyle name="Vejica 67 2 4 2 2" xfId="18533"/>
    <cellStyle name="Vejica 67 2 4 3" xfId="15525"/>
    <cellStyle name="Vejica 67 2 5" xfId="12498"/>
    <cellStyle name="Vejica 67 2 5 2" xfId="18437"/>
    <cellStyle name="Vejica 67 2 6" xfId="15707"/>
    <cellStyle name="Vejica 67 3" xfId="9137"/>
    <cellStyle name="Vejica 67 3 2" xfId="12499"/>
    <cellStyle name="Vejica 67 3 2 2" xfId="18438"/>
    <cellStyle name="Vejica 67 3 3" xfId="16178"/>
    <cellStyle name="Vejica 67 4" xfId="12123"/>
    <cellStyle name="Vejica 67 4 2" xfId="13506"/>
    <cellStyle name="Vejica 67 4 2 2" xfId="19441"/>
    <cellStyle name="Vejica 67 4 3" xfId="18284"/>
    <cellStyle name="Vejica 67 5" xfId="12946"/>
    <cellStyle name="Vejica 67 5 2" xfId="18884"/>
    <cellStyle name="Vejica 67 6" xfId="16258"/>
    <cellStyle name="Vejica 68" xfId="11720"/>
    <cellStyle name="Vejica 68 2" xfId="9136"/>
    <cellStyle name="Vejica 68 2 2" xfId="8505"/>
    <cellStyle name="Vejica 68 2 2 2" xfId="13225"/>
    <cellStyle name="Vejica 68 2 2 2 2" xfId="19160"/>
    <cellStyle name="Vejica 68 2 2 3" xfId="15933"/>
    <cellStyle name="Vejica 68 2 3" xfId="9887"/>
    <cellStyle name="Vejica 68 2 3 2" xfId="13431"/>
    <cellStyle name="Vejica 68 2 3 2 2" xfId="19366"/>
    <cellStyle name="Vejica 68 2 3 3" xfId="16460"/>
    <cellStyle name="Vejica 68 2 4" xfId="12271"/>
    <cellStyle name="Vejica 68 2 4 2" xfId="13142"/>
    <cellStyle name="Vejica 68 2 4 2 2" xfId="19077"/>
    <cellStyle name="Vejica 68 2 4 3" xfId="18329"/>
    <cellStyle name="Vejica 68 2 5" xfId="12496"/>
    <cellStyle name="Vejica 68 2 5 2" xfId="18435"/>
    <cellStyle name="Vejica 68 2 6" xfId="16177"/>
    <cellStyle name="Vejica 68 3" xfId="8056"/>
    <cellStyle name="Vejica 68 3 2" xfId="12497"/>
    <cellStyle name="Vejica 68 3 2 2" xfId="18436"/>
    <cellStyle name="Vejica 68 3 3" xfId="15716"/>
    <cellStyle name="Vejica 68 4" xfId="8195"/>
    <cellStyle name="Vejica 68 4 2" xfId="13516"/>
    <cellStyle name="Vejica 68 4 2 2" xfId="19451"/>
    <cellStyle name="Vejica 68 4 3" xfId="15774"/>
    <cellStyle name="Vejica 68 5" xfId="12940"/>
    <cellStyle name="Vejica 68 5 2" xfId="18878"/>
    <cellStyle name="Vejica 68 6" xfId="18164"/>
    <cellStyle name="Vejica 69" xfId="9388"/>
    <cellStyle name="Vejica 69 2" xfId="7731"/>
    <cellStyle name="Vejica 69 2 2" xfId="8155"/>
    <cellStyle name="Vejica 69 2 2 2" xfId="13226"/>
    <cellStyle name="Vejica 69 2 2 2 2" xfId="19161"/>
    <cellStyle name="Vejica 69 2 2 3" xfId="15754"/>
    <cellStyle name="Vejica 69 2 3" xfId="11848"/>
    <cellStyle name="Vejica 69 2 3 2" xfId="13360"/>
    <cellStyle name="Vejica 69 2 3 2 2" xfId="19295"/>
    <cellStyle name="Vejica 69 2 3 3" xfId="18194"/>
    <cellStyle name="Vejica 69 2 4" xfId="8731"/>
    <cellStyle name="Vejica 69 2 4 2" xfId="13047"/>
    <cellStyle name="Vejica 69 2 4 2 2" xfId="18982"/>
    <cellStyle name="Vejica 69 2 4 3" xfId="16013"/>
    <cellStyle name="Vejica 69 2 5" xfId="12494"/>
    <cellStyle name="Vejica 69 2 5 2" xfId="18433"/>
    <cellStyle name="Vejica 69 2 6" xfId="15546"/>
    <cellStyle name="Vejica 69 3" xfId="8698"/>
    <cellStyle name="Vejica 69 3 2" xfId="12495"/>
    <cellStyle name="Vejica 69 3 2 2" xfId="18434"/>
    <cellStyle name="Vejica 69 3 3" xfId="15998"/>
    <cellStyle name="Vejica 69 4" xfId="9539"/>
    <cellStyle name="Vejica 69 4 2" xfId="13492"/>
    <cellStyle name="Vejica 69 4 2 2" xfId="19427"/>
    <cellStyle name="Vejica 69 4 3" xfId="16314"/>
    <cellStyle name="Vejica 69 5" xfId="12937"/>
    <cellStyle name="Vejica 69 5 2" xfId="18875"/>
    <cellStyle name="Vejica 69 6" xfId="16250"/>
    <cellStyle name="Vejica 7" xfId="769"/>
    <cellStyle name="Vejica 7 10" xfId="5215"/>
    <cellStyle name="Vejica 7 11" xfId="11809"/>
    <cellStyle name="Vejica 7 11 2" xfId="18183"/>
    <cellStyle name="Vejica 7 12" xfId="13005"/>
    <cellStyle name="Vejica 7 12 2" xfId="18943"/>
    <cellStyle name="Vejica 7 2" xfId="770"/>
    <cellStyle name="Vejica 7 2 10" xfId="12492"/>
    <cellStyle name="Vejica 7 2 10 2" xfId="18431"/>
    <cellStyle name="Vejica 7 2 2" xfId="2453"/>
    <cellStyle name="Vejica 7 2 2 2" xfId="5121"/>
    <cellStyle name="Vejica 7 2 2 3" xfId="9663"/>
    <cellStyle name="Vejica 7 2 2 3 2" xfId="16351"/>
    <cellStyle name="Vejica 7 2 2 4" xfId="13227"/>
    <cellStyle name="Vejica 7 2 2 4 2" xfId="19162"/>
    <cellStyle name="Vejica 7 2 3" xfId="2454"/>
    <cellStyle name="Vejica 7 2 3 2" xfId="5122"/>
    <cellStyle name="Vejica 7 2 3 3" xfId="11813"/>
    <cellStyle name="Vejica 7 2 3 3 2" xfId="18185"/>
    <cellStyle name="Vejica 7 2 3 4" xfId="13015"/>
    <cellStyle name="Vejica 7 2 3 4 2" xfId="18951"/>
    <cellStyle name="Vejica 7 2 4" xfId="2455"/>
    <cellStyle name="Vejica 7 2 4 2" xfId="5123"/>
    <cellStyle name="Vejica 7 2 4 3" xfId="7778"/>
    <cellStyle name="Vejica 7 2 4 3 2" xfId="15563"/>
    <cellStyle name="Vejica 7 2 4 4" xfId="13122"/>
    <cellStyle name="Vejica 7 2 4 4 2" xfId="19057"/>
    <cellStyle name="Vejica 7 2 5" xfId="5124"/>
    <cellStyle name="Vejica 7 2 5 2" xfId="5125"/>
    <cellStyle name="Vejica 7 2 5 2 2" xfId="5557"/>
    <cellStyle name="Vejica 7 2 5 3" xfId="5330"/>
    <cellStyle name="Vejica 7 2 6" xfId="5126"/>
    <cellStyle name="Vejica 7 2 6 2" xfId="5499"/>
    <cellStyle name="Vejica 7 2 7" xfId="5120"/>
    <cellStyle name="Vejica 7 2 8" xfId="5266"/>
    <cellStyle name="Vejica 7 2 9" xfId="7640"/>
    <cellStyle name="Vejica 7 2 9 2" xfId="15523"/>
    <cellStyle name="Vejica 7 3" xfId="771"/>
    <cellStyle name="Vejica 7 3 10" xfId="12493"/>
    <cellStyle name="Vejica 7 3 10 2" xfId="18432"/>
    <cellStyle name="Vejica 7 3 2" xfId="2456"/>
    <cellStyle name="Vejica 7 3 2 2" xfId="5128"/>
    <cellStyle name="Vejica 7 3 3" xfId="2457"/>
    <cellStyle name="Vejica 7 3 3 2" xfId="5129"/>
    <cellStyle name="Vejica 7 3 4" xfId="2458"/>
    <cellStyle name="Vejica 7 3 4 2" xfId="5130"/>
    <cellStyle name="Vejica 7 3 5" xfId="5131"/>
    <cellStyle name="Vejica 7 3 5 2" xfId="5132"/>
    <cellStyle name="Vejica 7 3 5 2 2" xfId="5558"/>
    <cellStyle name="Vejica 7 3 5 3" xfId="5331"/>
    <cellStyle name="Vejica 7 3 6" xfId="5133"/>
    <cellStyle name="Vejica 7 3 6 2" xfId="5500"/>
    <cellStyle name="Vejica 7 3 7" xfId="5127"/>
    <cellStyle name="Vejica 7 3 8" xfId="5234"/>
    <cellStyle name="Vejica 7 3 9" xfId="9134"/>
    <cellStyle name="Vejica 7 3 9 2" xfId="16175"/>
    <cellStyle name="Vejica 7 4" xfId="2459"/>
    <cellStyle name="Vejica 7 4 2" xfId="5134"/>
    <cellStyle name="Vejica 7 4 3" xfId="8894"/>
    <cellStyle name="Vejica 7 4 3 2" xfId="16054"/>
    <cellStyle name="Vejica 7 4 4" xfId="13346"/>
    <cellStyle name="Vejica 7 4 4 2" xfId="19281"/>
    <cellStyle name="Vejica 7 5" xfId="2460"/>
    <cellStyle name="Vejica 7 5 2" xfId="5135"/>
    <cellStyle name="Vejica 7 6" xfId="2461"/>
    <cellStyle name="Vejica 7 6 2" xfId="5136"/>
    <cellStyle name="Vejica 7 7" xfId="5137"/>
    <cellStyle name="Vejica 7 7 2" xfId="5138"/>
    <cellStyle name="Vejica 7 7 2 2" xfId="5559"/>
    <cellStyle name="Vejica 7 7 3" xfId="5332"/>
    <cellStyle name="Vejica 7 8" xfId="5139"/>
    <cellStyle name="Vejica 7 8 2" xfId="5498"/>
    <cellStyle name="Vejica 7 9" xfId="5119"/>
    <cellStyle name="Vejica 70" xfId="8382"/>
    <cellStyle name="Vejica 70 2" xfId="11942"/>
    <cellStyle name="Vejica 70 2 2" xfId="8170"/>
    <cellStyle name="Vejica 70 2 2 2" xfId="13228"/>
    <cellStyle name="Vejica 70 2 2 2 2" xfId="19163"/>
    <cellStyle name="Vejica 70 2 2 3" xfId="15761"/>
    <cellStyle name="Vejica 70 2 3" xfId="8154"/>
    <cellStyle name="Vejica 70 2 3 2" xfId="13428"/>
    <cellStyle name="Vejica 70 2 3 2 2" xfId="19363"/>
    <cellStyle name="Vejica 70 2 3 3" xfId="15753"/>
    <cellStyle name="Vejica 70 2 4" xfId="11879"/>
    <cellStyle name="Vejica 70 2 4 2" xfId="12838"/>
    <cellStyle name="Vejica 70 2 4 2 2" xfId="18776"/>
    <cellStyle name="Vejica 70 2 4 3" xfId="18205"/>
    <cellStyle name="Vejica 70 2 5" xfId="12490"/>
    <cellStyle name="Vejica 70 2 5 2" xfId="18429"/>
    <cellStyle name="Vejica 70 2 6" xfId="18227"/>
    <cellStyle name="Vejica 70 3" xfId="8811"/>
    <cellStyle name="Vejica 70 3 2" xfId="12491"/>
    <cellStyle name="Vejica 70 3 2 2" xfId="18430"/>
    <cellStyle name="Vejica 70 3 3" xfId="16024"/>
    <cellStyle name="Vejica 70 4" xfId="8190"/>
    <cellStyle name="Vejica 70 4 2" xfId="13411"/>
    <cellStyle name="Vejica 70 4 2 2" xfId="19346"/>
    <cellStyle name="Vejica 70 4 3" xfId="15771"/>
    <cellStyle name="Vejica 70 5" xfId="12854"/>
    <cellStyle name="Vejica 70 5 2" xfId="18792"/>
    <cellStyle name="Vejica 70 6" xfId="15890"/>
    <cellStyle name="Vejica 71" xfId="7581"/>
    <cellStyle name="Vejica 71 2" xfId="8362"/>
    <cellStyle name="Vejica 71 2 2" xfId="9675"/>
    <cellStyle name="Vejica 71 2 2 2" xfId="13229"/>
    <cellStyle name="Vejica 71 2 2 2 2" xfId="19164"/>
    <cellStyle name="Vejica 71 2 2 3" xfId="16356"/>
    <cellStyle name="Vejica 71 2 3" xfId="9193"/>
    <cellStyle name="Vejica 71 2 3 2" xfId="13069"/>
    <cellStyle name="Vejica 71 2 3 2 2" xfId="19004"/>
    <cellStyle name="Vejica 71 2 3 3" xfId="16220"/>
    <cellStyle name="Vejica 71 2 4" xfId="7768"/>
    <cellStyle name="Vejica 71 2 4 2" xfId="13052"/>
    <cellStyle name="Vejica 71 2 4 2 2" xfId="18987"/>
    <cellStyle name="Vejica 71 2 4 3" xfId="15557"/>
    <cellStyle name="Vejica 71 2 5" xfId="12488"/>
    <cellStyle name="Vejica 71 2 5 2" xfId="18427"/>
    <cellStyle name="Vejica 71 2 6" xfId="15882"/>
    <cellStyle name="Vejica 71 3" xfId="9256"/>
    <cellStyle name="Vejica 71 3 2" xfId="12489"/>
    <cellStyle name="Vejica 71 3 2 2" xfId="18428"/>
    <cellStyle name="Vejica 71 3 3" xfId="16232"/>
    <cellStyle name="Vejica 71 4" xfId="8981"/>
    <cellStyle name="Vejica 71 4 2" xfId="13354"/>
    <cellStyle name="Vejica 71 4 2 2" xfId="19289"/>
    <cellStyle name="Vejica 71 4 3" xfId="16099"/>
    <cellStyle name="Vejica 71 5" xfId="12847"/>
    <cellStyle name="Vejica 71 5 2" xfId="18785"/>
    <cellStyle name="Vejica 71 6" xfId="15510"/>
    <cellStyle name="Vejica 72" xfId="8086"/>
    <cellStyle name="Vejica 72 2" xfId="12118"/>
    <cellStyle name="Vejica 72 2 2" xfId="12140"/>
    <cellStyle name="Vejica 72 2 2 2" xfId="13230"/>
    <cellStyle name="Vejica 72 2 2 2 2" xfId="19165"/>
    <cellStyle name="Vejica 72 2 2 3" xfId="18287"/>
    <cellStyle name="Vejica 72 2 3" xfId="9649"/>
    <cellStyle name="Vejica 72 2 3 2" xfId="13334"/>
    <cellStyle name="Vejica 72 2 3 2 2" xfId="19269"/>
    <cellStyle name="Vejica 72 2 3 3" xfId="16345"/>
    <cellStyle name="Vejica 72 2 4" xfId="9528"/>
    <cellStyle name="Vejica 72 2 4 2" xfId="13091"/>
    <cellStyle name="Vejica 72 2 4 2 2" xfId="19026"/>
    <cellStyle name="Vejica 72 2 4 3" xfId="16307"/>
    <cellStyle name="Vejica 72 2 5" xfId="12486"/>
    <cellStyle name="Vejica 72 2 5 2" xfId="18425"/>
    <cellStyle name="Vejica 72 2 6" xfId="18282"/>
    <cellStyle name="Vejica 72 3" xfId="9741"/>
    <cellStyle name="Vejica 72 3 2" xfId="12487"/>
    <cellStyle name="Vejica 72 3 2 2" xfId="18426"/>
    <cellStyle name="Vejica 72 3 3" xfId="16387"/>
    <cellStyle name="Vejica 72 4" xfId="7765"/>
    <cellStyle name="Vejica 72 4 2" xfId="13320"/>
    <cellStyle name="Vejica 72 4 2 2" xfId="19255"/>
    <cellStyle name="Vejica 72 4 3" xfId="15555"/>
    <cellStyle name="Vejica 72 5" xfId="12851"/>
    <cellStyle name="Vejica 72 5 2" xfId="18789"/>
    <cellStyle name="Vejica 72 6" xfId="15725"/>
    <cellStyle name="Vejica 73" xfId="12063"/>
    <cellStyle name="Vejica 73 2" xfId="11912"/>
    <cellStyle name="Vejica 73 2 2" xfId="12235"/>
    <cellStyle name="Vejica 73 2 2 2" xfId="13231"/>
    <cellStyle name="Vejica 73 2 2 2 2" xfId="19166"/>
    <cellStyle name="Vejica 73 2 2 3" xfId="18318"/>
    <cellStyle name="Vejica 73 2 3" xfId="9512"/>
    <cellStyle name="Vejica 73 2 3 2" xfId="13450"/>
    <cellStyle name="Vejica 73 2 3 2 2" xfId="19385"/>
    <cellStyle name="Vejica 73 2 3 3" xfId="16301"/>
    <cellStyle name="Vejica 73 2 4" xfId="9767"/>
    <cellStyle name="Vejica 73 2 4 2" xfId="12596"/>
    <cellStyle name="Vejica 73 2 4 2 2" xfId="18535"/>
    <cellStyle name="Vejica 73 2 4 3" xfId="16399"/>
    <cellStyle name="Vejica 73 2 5" xfId="12484"/>
    <cellStyle name="Vejica 73 2 5 2" xfId="18423"/>
    <cellStyle name="Vejica 73 2 6" xfId="18217"/>
    <cellStyle name="Vejica 73 3" xfId="8361"/>
    <cellStyle name="Vejica 73 3 2" xfId="12485"/>
    <cellStyle name="Vejica 73 3 2 2" xfId="18424"/>
    <cellStyle name="Vejica 73 3 3" xfId="15881"/>
    <cellStyle name="Vejica 73 4" xfId="9088"/>
    <cellStyle name="Vejica 73 4 2" xfId="13459"/>
    <cellStyle name="Vejica 73 4 2 2" xfId="19394"/>
    <cellStyle name="Vejica 73 4 3" xfId="16160"/>
    <cellStyle name="Vejica 73 5" xfId="12850"/>
    <cellStyle name="Vejica 73 5 2" xfId="18788"/>
    <cellStyle name="Vejica 73 6" xfId="18262"/>
    <cellStyle name="Vejica 74" xfId="7899"/>
    <cellStyle name="Vejica 74 2" xfId="8808"/>
    <cellStyle name="Vejica 74 2 2" xfId="12228"/>
    <cellStyle name="Vejica 74 2 2 2" xfId="13232"/>
    <cellStyle name="Vejica 74 2 2 2 2" xfId="19167"/>
    <cellStyle name="Vejica 74 2 2 3" xfId="18316"/>
    <cellStyle name="Vejica 74 2 3" xfId="9692"/>
    <cellStyle name="Vejica 74 2 3 2" xfId="13064"/>
    <cellStyle name="Vejica 74 2 3 2 2" xfId="18999"/>
    <cellStyle name="Vejica 74 2 3 3" xfId="16365"/>
    <cellStyle name="Vejica 74 2 4" xfId="8820"/>
    <cellStyle name="Vejica 74 2 4 2" xfId="12819"/>
    <cellStyle name="Vejica 74 2 4 2 2" xfId="18757"/>
    <cellStyle name="Vejica 74 2 4 3" xfId="16033"/>
    <cellStyle name="Vejica 74 2 5" xfId="12482"/>
    <cellStyle name="Vejica 74 2 5 2" xfId="18421"/>
    <cellStyle name="Vejica 74 2 6" xfId="16021"/>
    <cellStyle name="Vejica 74 3" xfId="12039"/>
    <cellStyle name="Vejica 74 3 2" xfId="12483"/>
    <cellStyle name="Vejica 74 3 2 2" xfId="18422"/>
    <cellStyle name="Vejica 74 3 3" xfId="18254"/>
    <cellStyle name="Vejica 74 4" xfId="8624"/>
    <cellStyle name="Vejica 74 4 2" xfId="13356"/>
    <cellStyle name="Vejica 74 4 2 2" xfId="19291"/>
    <cellStyle name="Vejica 74 4 3" xfId="15982"/>
    <cellStyle name="Vejica 74 5" xfId="12849"/>
    <cellStyle name="Vejica 74 5 2" xfId="18787"/>
    <cellStyle name="Vejica 74 6" xfId="15657"/>
    <cellStyle name="Vejica 75" xfId="7649"/>
    <cellStyle name="Vejica 75 2" xfId="12310"/>
    <cellStyle name="Vejica 75 2 2" xfId="12260"/>
    <cellStyle name="Vejica 75 2 2 2" xfId="13233"/>
    <cellStyle name="Vejica 75 2 2 2 2" xfId="19168"/>
    <cellStyle name="Vejica 75 2 2 3" xfId="18325"/>
    <cellStyle name="Vejica 75 2 3" xfId="7956"/>
    <cellStyle name="Vejica 75 2 3 2" xfId="13514"/>
    <cellStyle name="Vejica 75 2 3 2 2" xfId="19449"/>
    <cellStyle name="Vejica 75 2 3 3" xfId="15690"/>
    <cellStyle name="Vejica 75 2 4" xfId="9491"/>
    <cellStyle name="Vejica 75 2 4 2" xfId="13049"/>
    <cellStyle name="Vejica 75 2 4 2 2" xfId="18984"/>
    <cellStyle name="Vejica 75 2 4 3" xfId="16296"/>
    <cellStyle name="Vejica 75 2 5" xfId="12480"/>
    <cellStyle name="Vejica 75 2 5 2" xfId="18419"/>
    <cellStyle name="Vejica 75 2 6" xfId="18344"/>
    <cellStyle name="Vejica 75 3" xfId="12202"/>
    <cellStyle name="Vejica 75 3 2" xfId="12481"/>
    <cellStyle name="Vejica 75 3 2 2" xfId="18420"/>
    <cellStyle name="Vejica 75 3 3" xfId="18308"/>
    <cellStyle name="Vejica 75 4" xfId="8884"/>
    <cellStyle name="Vejica 75 4 2" xfId="13367"/>
    <cellStyle name="Vejica 75 4 2 2" xfId="19302"/>
    <cellStyle name="Vejica 75 4 3" xfId="16046"/>
    <cellStyle name="Vejica 75 5" xfId="12610"/>
    <cellStyle name="Vejica 75 5 2" xfId="18549"/>
    <cellStyle name="Vejica 75 6" xfId="15527"/>
    <cellStyle name="Vejica 76" xfId="8087"/>
    <cellStyle name="Vejica 76 2" xfId="11882"/>
    <cellStyle name="Vejica 76 2 2" xfId="8532"/>
    <cellStyle name="Vejica 76 2 2 2" xfId="13234"/>
    <cellStyle name="Vejica 76 2 2 2 2" xfId="19169"/>
    <cellStyle name="Vejica 76 2 2 3" xfId="15949"/>
    <cellStyle name="Vejica 76 2 3" xfId="9772"/>
    <cellStyle name="Vejica 76 2 3 2" xfId="13519"/>
    <cellStyle name="Vejica 76 2 3 2 2" xfId="19454"/>
    <cellStyle name="Vejica 76 2 3 3" xfId="16402"/>
    <cellStyle name="Vejica 76 2 4" xfId="8955"/>
    <cellStyle name="Vejica 76 2 4 2" xfId="13138"/>
    <cellStyle name="Vejica 76 2 4 2 2" xfId="19073"/>
    <cellStyle name="Vejica 76 2 4 3" xfId="16087"/>
    <cellStyle name="Vejica 76 2 5" xfId="12478"/>
    <cellStyle name="Vejica 76 2 5 2" xfId="18417"/>
    <cellStyle name="Vejica 76 2 6" xfId="18207"/>
    <cellStyle name="Vejica 76 3" xfId="8810"/>
    <cellStyle name="Vejica 76 3 2" xfId="12479"/>
    <cellStyle name="Vejica 76 3 2 2" xfId="18418"/>
    <cellStyle name="Vejica 76 3 3" xfId="16023"/>
    <cellStyle name="Vejica 76 4" xfId="9847"/>
    <cellStyle name="Vejica 76 4 2" xfId="13460"/>
    <cellStyle name="Vejica 76 4 2 2" xfId="19395"/>
    <cellStyle name="Vejica 76 4 3" xfId="16444"/>
    <cellStyle name="Vejica 76 5" xfId="12852"/>
    <cellStyle name="Vejica 76 5 2" xfId="18790"/>
    <cellStyle name="Vejica 76 6" xfId="15726"/>
    <cellStyle name="Vejica 77" xfId="8854"/>
    <cellStyle name="Vejica 77 2" xfId="8807"/>
    <cellStyle name="Vejica 77 2 2" xfId="9689"/>
    <cellStyle name="Vejica 77 2 2 2" xfId="13235"/>
    <cellStyle name="Vejica 77 2 2 2 2" xfId="19170"/>
    <cellStyle name="Vejica 77 2 2 3" xfId="16363"/>
    <cellStyle name="Vejica 77 2 3" xfId="9923"/>
    <cellStyle name="Vejica 77 2 3 2" xfId="13520"/>
    <cellStyle name="Vejica 77 2 3 2 2" xfId="19455"/>
    <cellStyle name="Vejica 77 2 3 3" xfId="16470"/>
    <cellStyle name="Vejica 77 2 4" xfId="7596"/>
    <cellStyle name="Vejica 77 2 4 2" xfId="13120"/>
    <cellStyle name="Vejica 77 2 4 2 2" xfId="19055"/>
    <cellStyle name="Vejica 77 2 4 3" xfId="15521"/>
    <cellStyle name="Vejica 77 2 5" xfId="12476"/>
    <cellStyle name="Vejica 77 2 5 2" xfId="18415"/>
    <cellStyle name="Vejica 77 2 6" xfId="16020"/>
    <cellStyle name="Vejica 77 3" xfId="12091"/>
    <cellStyle name="Vejica 77 3 2" xfId="12477"/>
    <cellStyle name="Vejica 77 3 2 2" xfId="18416"/>
    <cellStyle name="Vejica 77 3 3" xfId="18272"/>
    <cellStyle name="Vejica 77 4" xfId="12095"/>
    <cellStyle name="Vejica 77 4 2" xfId="13353"/>
    <cellStyle name="Vejica 77 4 2 2" xfId="19288"/>
    <cellStyle name="Vejica 77 4 3" xfId="18273"/>
    <cellStyle name="Vejica 77 5" xfId="12611"/>
    <cellStyle name="Vejica 77 5 2" xfId="18550"/>
    <cellStyle name="Vejica 77 6" xfId="16038"/>
    <cellStyle name="Vejica 78" xfId="9144"/>
    <cellStyle name="Vejica 78 2" xfId="8055"/>
    <cellStyle name="Vejica 78 2 2" xfId="8942"/>
    <cellStyle name="Vejica 78 2 2 2" xfId="13236"/>
    <cellStyle name="Vejica 78 2 2 2 2" xfId="19171"/>
    <cellStyle name="Vejica 78 2 2 3" xfId="16079"/>
    <cellStyle name="Vejica 78 2 3" xfId="8167"/>
    <cellStyle name="Vejica 78 2 3 2" xfId="13495"/>
    <cellStyle name="Vejica 78 2 3 2 2" xfId="19430"/>
    <cellStyle name="Vejica 78 2 3 3" xfId="15758"/>
    <cellStyle name="Vejica 78 2 4" xfId="8646"/>
    <cellStyle name="Vejica 78 2 4 2" xfId="13062"/>
    <cellStyle name="Vejica 78 2 4 2 2" xfId="18997"/>
    <cellStyle name="Vejica 78 2 4 3" xfId="15993"/>
    <cellStyle name="Vejica 78 2 5" xfId="12474"/>
    <cellStyle name="Vejica 78 2 5 2" xfId="18413"/>
    <cellStyle name="Vejica 78 2 6" xfId="15715"/>
    <cellStyle name="Vejica 78 3" xfId="8809"/>
    <cellStyle name="Vejica 78 3 2" xfId="12475"/>
    <cellStyle name="Vejica 78 3 2 2" xfId="18414"/>
    <cellStyle name="Vejica 78 3 3" xfId="16022"/>
    <cellStyle name="Vejica 78 4" xfId="7939"/>
    <cellStyle name="Vejica 78 4 2" xfId="13512"/>
    <cellStyle name="Vejica 78 4 2 2" xfId="19447"/>
    <cellStyle name="Vejica 78 4 3" xfId="15682"/>
    <cellStyle name="Vejica 78 5" xfId="12846"/>
    <cellStyle name="Vejica 78 5 2" xfId="18784"/>
    <cellStyle name="Vejica 78 6" xfId="16180"/>
    <cellStyle name="Vejica 79" xfId="11788"/>
    <cellStyle name="Vejica 79 2" xfId="7732"/>
    <cellStyle name="Vejica 79 2 2" xfId="9800"/>
    <cellStyle name="Vejica 79 2 2 2" xfId="13237"/>
    <cellStyle name="Vejica 79 2 2 2 2" xfId="19172"/>
    <cellStyle name="Vejica 79 2 2 3" xfId="16413"/>
    <cellStyle name="Vejica 79 2 3" xfId="8526"/>
    <cellStyle name="Vejica 79 2 3 2" xfId="13271"/>
    <cellStyle name="Vejica 79 2 3 2 2" xfId="19206"/>
    <cellStyle name="Vejica 79 2 3 3" xfId="15945"/>
    <cellStyle name="Vejica 79 2 4" xfId="8821"/>
    <cellStyle name="Vejica 79 2 4 2" xfId="12813"/>
    <cellStyle name="Vejica 79 2 4 2 2" xfId="18751"/>
    <cellStyle name="Vejica 79 2 4 3" xfId="16034"/>
    <cellStyle name="Vejica 79 2 5" xfId="12472"/>
    <cellStyle name="Vejica 79 2 5 2" xfId="18411"/>
    <cellStyle name="Vejica 79 2 6" xfId="15547"/>
    <cellStyle name="Vejica 79 3" xfId="8054"/>
    <cellStyle name="Vejica 79 3 2" xfId="12473"/>
    <cellStyle name="Vejica 79 3 2 2" xfId="18412"/>
    <cellStyle name="Vejica 79 3 3" xfId="15714"/>
    <cellStyle name="Vejica 79 4" xfId="8960"/>
    <cellStyle name="Vejica 79 4 2" xfId="13427"/>
    <cellStyle name="Vejica 79 4 2 2" xfId="19362"/>
    <cellStyle name="Vejica 79 4 3" xfId="16091"/>
    <cellStyle name="Vejica 79 5" xfId="12853"/>
    <cellStyle name="Vejica 79 5 2" xfId="18791"/>
    <cellStyle name="Vejica 79 6" xfId="18178"/>
    <cellStyle name="Vejica 8" xfId="772"/>
    <cellStyle name="Vejica 8 10" xfId="8433"/>
    <cellStyle name="Vejica 8 10 2" xfId="15897"/>
    <cellStyle name="Vejica 8 11" xfId="12720"/>
    <cellStyle name="Vejica 8 11 2" xfId="18659"/>
    <cellStyle name="Vejica 8 2" xfId="773"/>
    <cellStyle name="Vejica 8 2 10" xfId="12470"/>
    <cellStyle name="Vejica 8 2 10 2" xfId="18409"/>
    <cellStyle name="Vejica 8 2 2" xfId="2462"/>
    <cellStyle name="Vejica 8 2 2 2" xfId="5142"/>
    <cellStyle name="Vejica 8 2 2 3" xfId="12248"/>
    <cellStyle name="Vejica 8 2 2 3 2" xfId="18321"/>
    <cellStyle name="Vejica 8 2 2 4" xfId="13238"/>
    <cellStyle name="Vejica 8 2 2 4 2" xfId="19173"/>
    <cellStyle name="Vejica 8 2 3" xfId="2463"/>
    <cellStyle name="Vejica 8 2 3 2" xfId="5143"/>
    <cellStyle name="Vejica 8 2 3 3" xfId="12080"/>
    <cellStyle name="Vejica 8 2 3 3 2" xfId="18268"/>
    <cellStyle name="Vejica 8 2 3 4" xfId="13327"/>
    <cellStyle name="Vejica 8 2 3 4 2" xfId="19262"/>
    <cellStyle name="Vejica 8 2 4" xfId="2464"/>
    <cellStyle name="Vejica 8 2 4 2" xfId="5144"/>
    <cellStyle name="Vejica 8 2 4 3" xfId="9092"/>
    <cellStyle name="Vejica 8 2 4 3 2" xfId="16163"/>
    <cellStyle name="Vejica 8 2 4 4" xfId="13060"/>
    <cellStyle name="Vejica 8 2 4 4 2" xfId="18995"/>
    <cellStyle name="Vejica 8 2 5" xfId="5145"/>
    <cellStyle name="Vejica 8 2 5 2" xfId="5146"/>
    <cellStyle name="Vejica 8 2 5 2 2" xfId="5560"/>
    <cellStyle name="Vejica 8 2 5 3" xfId="5333"/>
    <cellStyle name="Vejica 8 2 6" xfId="5147"/>
    <cellStyle name="Vejica 8 2 6 2" xfId="5501"/>
    <cellStyle name="Vejica 8 2 7" xfId="5141"/>
    <cellStyle name="Vejica 8 2 8" xfId="5217"/>
    <cellStyle name="Vejica 8 2 9" xfId="9604"/>
    <cellStyle name="Vejica 8 2 9 2" xfId="16336"/>
    <cellStyle name="Vejica 8 3" xfId="774"/>
    <cellStyle name="Vejica 8 3 10" xfId="12471"/>
    <cellStyle name="Vejica 8 3 10 2" xfId="18410"/>
    <cellStyle name="Vejica 8 3 2" xfId="2465"/>
    <cellStyle name="Vejica 8 3 2 2" xfId="5149"/>
    <cellStyle name="Vejica 8 3 3" xfId="2466"/>
    <cellStyle name="Vejica 8 3 3 2" xfId="5150"/>
    <cellStyle name="Vejica 8 3 4" xfId="2467"/>
    <cellStyle name="Vejica 8 3 4 2" xfId="5151"/>
    <cellStyle name="Vejica 8 3 5" xfId="5152"/>
    <cellStyle name="Vejica 8 3 5 2" xfId="5153"/>
    <cellStyle name="Vejica 8 3 5 2 2" xfId="5561"/>
    <cellStyle name="Vejica 8 3 5 3" xfId="5334"/>
    <cellStyle name="Vejica 8 3 6" xfId="5154"/>
    <cellStyle name="Vejica 8 3 6 2" xfId="5502"/>
    <cellStyle name="Vejica 8 3 7" xfId="5148"/>
    <cellStyle name="Vejica 8 3 8" xfId="5206"/>
    <cellStyle name="Vejica 8 3 9" xfId="12012"/>
    <cellStyle name="Vejica 8 3 9 2" xfId="18246"/>
    <cellStyle name="Vejica 8 4" xfId="2468"/>
    <cellStyle name="Vejica 8 4 2" xfId="5155"/>
    <cellStyle name="Vejica 8 4 3" xfId="8927"/>
    <cellStyle name="Vejica 8 4 3 2" xfId="16071"/>
    <cellStyle name="Vejica 8 4 4" xfId="13393"/>
    <cellStyle name="Vejica 8 4 4 2" xfId="19328"/>
    <cellStyle name="Vejica 8 5" xfId="2469"/>
    <cellStyle name="Vejica 8 5 2" xfId="5156"/>
    <cellStyle name="Vejica 8 6" xfId="2470"/>
    <cellStyle name="Vejica 8 6 2" xfId="5157"/>
    <cellStyle name="Vejica 8 7" xfId="5158"/>
    <cellStyle name="Vejica 8 7 2" xfId="5335"/>
    <cellStyle name="Vejica 8 8" xfId="5140"/>
    <cellStyle name="Vejica 8 9" xfId="5218"/>
    <cellStyle name="Vejica 80" xfId="9293"/>
    <cellStyle name="Vejica 80 2" xfId="12284"/>
    <cellStyle name="Vejica 80 2 2" xfId="12247"/>
    <cellStyle name="Vejica 80 2 2 2" xfId="13239"/>
    <cellStyle name="Vejica 80 2 2 2 2" xfId="19174"/>
    <cellStyle name="Vejica 80 2 2 3" xfId="18320"/>
    <cellStyle name="Vejica 80 2 3" xfId="8483"/>
    <cellStyle name="Vejica 80 2 3 2" xfId="13518"/>
    <cellStyle name="Vejica 80 2 3 2 2" xfId="19453"/>
    <cellStyle name="Vejica 80 2 3 3" xfId="15922"/>
    <cellStyle name="Vejica 80 2 4" xfId="8930"/>
    <cellStyle name="Vejica 80 2 4 2" xfId="13113"/>
    <cellStyle name="Vejica 80 2 4 2 2" xfId="19048"/>
    <cellStyle name="Vejica 80 2 4 3" xfId="16074"/>
    <cellStyle name="Vejica 80 2 5" xfId="12468"/>
    <cellStyle name="Vejica 80 2 5 2" xfId="18407"/>
    <cellStyle name="Vejica 80 2 6" xfId="18334"/>
    <cellStyle name="Vejica 80 3" xfId="12176"/>
    <cellStyle name="Vejica 80 3 2" xfId="12469"/>
    <cellStyle name="Vejica 80 3 2 2" xfId="18408"/>
    <cellStyle name="Vejica 80 3 3" xfId="18300"/>
    <cellStyle name="Vejica 80 4" xfId="7987"/>
    <cellStyle name="Vejica 80 4 2" xfId="13404"/>
    <cellStyle name="Vejica 80 4 2 2" xfId="19339"/>
    <cellStyle name="Vejica 80 4 3" xfId="15701"/>
    <cellStyle name="Vejica 80 5" xfId="12848"/>
    <cellStyle name="Vejica 80 5 2" xfId="18786"/>
    <cellStyle name="Vejica 80 6" xfId="16238"/>
    <cellStyle name="Vejica 81" xfId="11982"/>
    <cellStyle name="Vejica 81 2" xfId="9250"/>
    <cellStyle name="Vejica 81 2 2" xfId="8537"/>
    <cellStyle name="Vejica 81 2 2 2" xfId="13240"/>
    <cellStyle name="Vejica 81 2 2 2 2" xfId="19175"/>
    <cellStyle name="Vejica 81 2 2 3" xfId="15952"/>
    <cellStyle name="Vejica 81 2 3" xfId="9839"/>
    <cellStyle name="Vejica 81 2 3 2" xfId="13369"/>
    <cellStyle name="Vejica 81 2 3 2 2" xfId="19304"/>
    <cellStyle name="Vejica 81 2 3 3" xfId="16439"/>
    <cellStyle name="Vejica 81 2 4" xfId="8645"/>
    <cellStyle name="Vejica 81 2 4 2" xfId="13086"/>
    <cellStyle name="Vejica 81 2 4 2 2" xfId="19021"/>
    <cellStyle name="Vejica 81 2 4 3" xfId="15992"/>
    <cellStyle name="Vejica 81 2 5" xfId="12466"/>
    <cellStyle name="Vejica 81 2 5 2" xfId="18405"/>
    <cellStyle name="Vejica 81 2 6" xfId="16226"/>
    <cellStyle name="Vejica 81 3" xfId="9253"/>
    <cellStyle name="Vejica 81 3 2" xfId="12467"/>
    <cellStyle name="Vejica 81 3 2 2" xfId="18406"/>
    <cellStyle name="Vejica 81 3 3" xfId="16229"/>
    <cellStyle name="Vejica 81 4" xfId="9460"/>
    <cellStyle name="Vejica 81 4 2" xfId="13355"/>
    <cellStyle name="Vejica 81 4 2 2" xfId="19290"/>
    <cellStyle name="Vejica 81 4 3" xfId="16279"/>
    <cellStyle name="Vejica 81 5" xfId="12612"/>
    <cellStyle name="Vejica 81 5 2" xfId="18551"/>
    <cellStyle name="Vejica 81 6" xfId="18236"/>
    <cellStyle name="Vejica 82" xfId="12333"/>
    <cellStyle name="Vejica 82 2" xfId="8805"/>
    <cellStyle name="Vejica 82 2 2" xfId="11976"/>
    <cellStyle name="Vejica 82 2 2 2" xfId="13241"/>
    <cellStyle name="Vejica 82 2 2 2 2" xfId="19176"/>
    <cellStyle name="Vejica 82 2 2 3" xfId="18234"/>
    <cellStyle name="Vejica 82 2 3" xfId="8892"/>
    <cellStyle name="Vejica 82 2 3 2" xfId="13500"/>
    <cellStyle name="Vejica 82 2 3 2 2" xfId="19435"/>
    <cellStyle name="Vejica 82 2 3 3" xfId="16052"/>
    <cellStyle name="Vejica 82 2 4" xfId="12246"/>
    <cellStyle name="Vejica 82 2 4 2" xfId="13102"/>
    <cellStyle name="Vejica 82 2 4 2 2" xfId="19037"/>
    <cellStyle name="Vejica 82 2 4 3" xfId="18319"/>
    <cellStyle name="Vejica 82 2 5" xfId="12464"/>
    <cellStyle name="Vejica 82 2 5 2" xfId="18403"/>
    <cellStyle name="Vejica 82 2 6" xfId="16018"/>
    <cellStyle name="Vejica 82 3" xfId="9255"/>
    <cellStyle name="Vejica 82 3 2" xfId="12465"/>
    <cellStyle name="Vejica 82 3 2 2" xfId="18404"/>
    <cellStyle name="Vejica 82 3 3" xfId="16231"/>
    <cellStyle name="Vejica 82 4" xfId="11859"/>
    <cellStyle name="Vejica 82 4 2" xfId="13435"/>
    <cellStyle name="Vejica 82 4 2 2" xfId="19370"/>
    <cellStyle name="Vejica 82 4 3" xfId="18199"/>
    <cellStyle name="Vejica 82 5" xfId="12855"/>
    <cellStyle name="Vejica 82 5 2" xfId="18793"/>
    <cellStyle name="Vejica 82 6" xfId="18352"/>
    <cellStyle name="Vejica 83" xfId="12262"/>
    <cellStyle name="Vejica 83 2" xfId="7639"/>
    <cellStyle name="Vejica 83 2 2" xfId="8206"/>
    <cellStyle name="Vejica 83 2 2 2" xfId="13242"/>
    <cellStyle name="Vejica 83 2 2 2 2" xfId="19177"/>
    <cellStyle name="Vejica 83 2 2 3" xfId="15779"/>
    <cellStyle name="Vejica 83 2 3" xfId="8951"/>
    <cellStyle name="Vejica 83 2 3 2" xfId="13372"/>
    <cellStyle name="Vejica 83 2 3 2 2" xfId="19307"/>
    <cellStyle name="Vejica 83 2 3 3" xfId="16083"/>
    <cellStyle name="Vejica 83 2 4" xfId="11998"/>
    <cellStyle name="Vejica 83 2 4 2" xfId="13034"/>
    <cellStyle name="Vejica 83 2 4 2 2" xfId="18969"/>
    <cellStyle name="Vejica 83 2 4 3" xfId="18241"/>
    <cellStyle name="Vejica 83 2 5" xfId="12462"/>
    <cellStyle name="Vejica 83 2 5 2" xfId="18401"/>
    <cellStyle name="Vejica 83 2 6" xfId="15522"/>
    <cellStyle name="Vejica 83 3" xfId="7730"/>
    <cellStyle name="Vejica 83 3 2" xfId="12463"/>
    <cellStyle name="Vejica 83 3 2 2" xfId="18402"/>
    <cellStyle name="Vejica 83 3 3" xfId="15545"/>
    <cellStyle name="Vejica 83 4" xfId="9459"/>
    <cellStyle name="Vejica 83 4 2" xfId="13403"/>
    <cellStyle name="Vejica 83 4 2 2" xfId="19338"/>
    <cellStyle name="Vejica 83 4 3" xfId="16278"/>
    <cellStyle name="Vejica 83 5" xfId="12609"/>
    <cellStyle name="Vejica 83 5 2" xfId="18548"/>
    <cellStyle name="Vejica 83 6" xfId="18327"/>
    <cellStyle name="Vejica 84" xfId="7746"/>
    <cellStyle name="Vejica 84 2" xfId="8697"/>
    <cellStyle name="Vejica 84 2 2" xfId="9831"/>
    <cellStyle name="Vejica 84 2 2 2" xfId="13243"/>
    <cellStyle name="Vejica 84 2 2 2 2" xfId="19178"/>
    <cellStyle name="Vejica 84 2 2 3" xfId="16433"/>
    <cellStyle name="Vejica 84 2 3" xfId="11977"/>
    <cellStyle name="Vejica 84 2 3 2" xfId="13362"/>
    <cellStyle name="Vejica 84 2 3 2 2" xfId="19297"/>
    <cellStyle name="Vejica 84 2 3 3" xfId="18235"/>
    <cellStyle name="Vejica 84 2 4" xfId="8566"/>
    <cellStyle name="Vejica 84 2 4 2" xfId="13137"/>
    <cellStyle name="Vejica 84 2 4 2 2" xfId="19072"/>
    <cellStyle name="Vejica 84 2 4 3" xfId="15957"/>
    <cellStyle name="Vejica 84 2 5" xfId="12460"/>
    <cellStyle name="Vejica 84 2 5 2" xfId="18399"/>
    <cellStyle name="Vejica 84 2 6" xfId="15997"/>
    <cellStyle name="Vejica 84 3" xfId="9254"/>
    <cellStyle name="Vejica 84 3 2" xfId="12461"/>
    <cellStyle name="Vejica 84 3 2 2" xfId="18400"/>
    <cellStyle name="Vejica 84 3 3" xfId="16230"/>
    <cellStyle name="Vejica 84 4" xfId="9802"/>
    <cellStyle name="Vejica 84 4 2" xfId="13429"/>
    <cellStyle name="Vejica 84 4 2 2" xfId="19364"/>
    <cellStyle name="Vejica 84 4 3" xfId="16414"/>
    <cellStyle name="Vejica 84 5" xfId="12843"/>
    <cellStyle name="Vejica 84 5 2" xfId="18781"/>
    <cellStyle name="Vejica 84 6" xfId="15550"/>
    <cellStyle name="Vejica 85" xfId="8855"/>
    <cellStyle name="Vejica 85 2" xfId="8010"/>
    <cellStyle name="Vejica 85 2 2" xfId="7915"/>
    <cellStyle name="Vejica 85 2 2 2" xfId="13244"/>
    <cellStyle name="Vejica 85 2 2 2 2" xfId="19179"/>
    <cellStyle name="Vejica 85 2 2 3" xfId="15663"/>
    <cellStyle name="Vejica 85 2 3" xfId="12273"/>
    <cellStyle name="Vejica 85 2 3 2" xfId="13441"/>
    <cellStyle name="Vejica 85 2 3 2 2" xfId="19376"/>
    <cellStyle name="Vejica 85 2 3 3" xfId="18331"/>
    <cellStyle name="Vejica 85 2 4" xfId="9837"/>
    <cellStyle name="Vejica 85 2 4 2" xfId="12837"/>
    <cellStyle name="Vejica 85 2 4 2 2" xfId="18775"/>
    <cellStyle name="Vejica 85 2 4 3" xfId="16438"/>
    <cellStyle name="Vejica 85 2 5" xfId="12458"/>
    <cellStyle name="Vejica 85 2 5 2" xfId="18397"/>
    <cellStyle name="Vejica 85 2 6" xfId="15706"/>
    <cellStyle name="Vejica 85 3" xfId="8696"/>
    <cellStyle name="Vejica 85 3 2" xfId="12459"/>
    <cellStyle name="Vejica 85 3 2 2" xfId="18398"/>
    <cellStyle name="Vejica 85 3 3" xfId="15996"/>
    <cellStyle name="Vejica 85 4" xfId="9532"/>
    <cellStyle name="Vejica 85 4 2" xfId="13511"/>
    <cellStyle name="Vejica 85 4 2 2" xfId="19446"/>
    <cellStyle name="Vejica 85 4 3" xfId="16309"/>
    <cellStyle name="Vejica 85 5" xfId="12844"/>
    <cellStyle name="Vejica 85 5 2" xfId="18782"/>
    <cellStyle name="Vejica 85 6" xfId="16039"/>
    <cellStyle name="Vejica 86" xfId="8853"/>
    <cellStyle name="Vejica 86 2" xfId="12301"/>
    <cellStyle name="Vejica 86 2 2" xfId="9418"/>
    <cellStyle name="Vejica 86 2 2 2" xfId="13245"/>
    <cellStyle name="Vejica 86 2 2 2 2" xfId="19180"/>
    <cellStyle name="Vejica 86 2 2 3" xfId="16263"/>
    <cellStyle name="Vejica 86 2 3" xfId="8163"/>
    <cellStyle name="Vejica 86 2 3 2" xfId="13380"/>
    <cellStyle name="Vejica 86 2 3 2 2" xfId="19315"/>
    <cellStyle name="Vejica 86 2 3 3" xfId="15757"/>
    <cellStyle name="Vejica 86 2 4" xfId="8929"/>
    <cellStyle name="Vejica 86 2 4 2" xfId="13136"/>
    <cellStyle name="Vejica 86 2 4 2 2" xfId="19071"/>
    <cellStyle name="Vejica 86 2 4 3" xfId="16073"/>
    <cellStyle name="Vejica 86 2 5" xfId="12456"/>
    <cellStyle name="Vejica 86 2 5 2" xfId="18395"/>
    <cellStyle name="Vejica 86 2 6" xfId="18342"/>
    <cellStyle name="Vejica 86 3" xfId="7584"/>
    <cellStyle name="Vejica 86 3 2" xfId="12457"/>
    <cellStyle name="Vejica 86 3 2 2" xfId="18396"/>
    <cellStyle name="Vejica 86 3 3" xfId="15512"/>
    <cellStyle name="Vejica 86 4" xfId="11886"/>
    <cellStyle name="Vejica 86 4 2" xfId="13352"/>
    <cellStyle name="Vejica 86 4 2 2" xfId="19287"/>
    <cellStyle name="Vejica 86 4 3" xfId="18208"/>
    <cellStyle name="Vejica 86 5" xfId="12845"/>
    <cellStyle name="Vejica 86 5 2" xfId="18783"/>
    <cellStyle name="Vejica 86 6" xfId="16037"/>
    <cellStyle name="Vejica 87" xfId="9913"/>
    <cellStyle name="Vejica 87 2" xfId="8359"/>
    <cellStyle name="Vejica 87 2 2" xfId="12455"/>
    <cellStyle name="Vejica 87 2 2 2" xfId="18394"/>
    <cellStyle name="Vejica 87 2 3" xfId="15879"/>
    <cellStyle name="Vejica 87 3" xfId="12107"/>
    <cellStyle name="Vejica 87 3 2" xfId="13399"/>
    <cellStyle name="Vejica 87 3 2 2" xfId="19334"/>
    <cellStyle name="Vejica 87 3 3" xfId="18278"/>
    <cellStyle name="Vejica 87 4" xfId="12722"/>
    <cellStyle name="Vejica 87 4 2" xfId="18661"/>
    <cellStyle name="Vejica 87 5" xfId="16465"/>
    <cellStyle name="Vejica 88" xfId="9294"/>
    <cellStyle name="Vejica 88 2" xfId="9252"/>
    <cellStyle name="Vejica 88 2 2" xfId="12454"/>
    <cellStyle name="Vejica 88 2 2 2" xfId="18393"/>
    <cellStyle name="Vejica 88 2 3" xfId="16228"/>
    <cellStyle name="Vejica 88 3" xfId="9687"/>
    <cellStyle name="Vejica 88 3 2" xfId="13526"/>
    <cellStyle name="Vejica 88 3 2 2" xfId="19461"/>
    <cellStyle name="Vejica 88 3 3" xfId="16362"/>
    <cellStyle name="Vejica 88 4" xfId="12842"/>
    <cellStyle name="Vejica 88 4 2" xfId="18780"/>
    <cellStyle name="Vejica 88 5" xfId="16239"/>
    <cellStyle name="Vejica 89" xfId="8360"/>
    <cellStyle name="Vejica 89 2" xfId="8561"/>
    <cellStyle name="Vejica 89 2 2" xfId="13246"/>
    <cellStyle name="Vejica 89 2 2 2" xfId="19181"/>
    <cellStyle name="Vejica 89 2 3" xfId="15955"/>
    <cellStyle name="Vejica 89 3" xfId="9707"/>
    <cellStyle name="Vejica 89 3 2" xfId="13345"/>
    <cellStyle name="Vejica 89 3 2 2" xfId="19280"/>
    <cellStyle name="Vejica 89 3 3" xfId="16369"/>
    <cellStyle name="Vejica 89 4" xfId="7578"/>
    <cellStyle name="Vejica 89 4 2" xfId="13099"/>
    <cellStyle name="Vejica 89 4 2 2" xfId="19034"/>
    <cellStyle name="Vejica 89 4 3" xfId="15507"/>
    <cellStyle name="Vejica 89 5" xfId="12453"/>
    <cellStyle name="Vejica 89 5 2" xfId="18392"/>
    <cellStyle name="Vejica 89 6" xfId="15880"/>
    <cellStyle name="Vejica 9" xfId="775"/>
    <cellStyle name="Vejica 9 10" xfId="11746"/>
    <cellStyle name="Vejica 9 10 2" xfId="18167"/>
    <cellStyle name="Vejica 9 11" xfId="12719"/>
    <cellStyle name="Vejica 9 11 2" xfId="18658"/>
    <cellStyle name="Vejica 9 2" xfId="776"/>
    <cellStyle name="Vejica 9 2 10" xfId="12451"/>
    <cellStyle name="Vejica 9 2 10 2" xfId="18390"/>
    <cellStyle name="Vejica 9 2 2" xfId="2471"/>
    <cellStyle name="Vejica 9 2 2 2" xfId="5161"/>
    <cellStyle name="Vejica 9 2 2 3" xfId="9559"/>
    <cellStyle name="Vejica 9 2 2 3 2" xfId="16325"/>
    <cellStyle name="Vejica 9 2 2 4" xfId="13247"/>
    <cellStyle name="Vejica 9 2 2 4 2" xfId="19182"/>
    <cellStyle name="Vejica 9 2 3" xfId="2472"/>
    <cellStyle name="Vejica 9 2 3 2" xfId="5162"/>
    <cellStyle name="Vejica 9 2 3 3" xfId="8123"/>
    <cellStyle name="Vejica 9 2 3 3 2" xfId="15740"/>
    <cellStyle name="Vejica 9 2 3 4" xfId="13437"/>
    <cellStyle name="Vejica 9 2 3 4 2" xfId="19372"/>
    <cellStyle name="Vejica 9 2 4" xfId="2473"/>
    <cellStyle name="Vejica 9 2 4 2" xfId="5163"/>
    <cellStyle name="Vejica 9 2 4 3" xfId="11869"/>
    <cellStyle name="Vejica 9 2 4 3 2" xfId="18202"/>
    <cellStyle name="Vejica 9 2 4 4" xfId="13126"/>
    <cellStyle name="Vejica 9 2 4 4 2" xfId="19061"/>
    <cellStyle name="Vejica 9 2 5" xfId="5164"/>
    <cellStyle name="Vejica 9 2 5 2" xfId="5165"/>
    <cellStyle name="Vejica 9 2 5 2 2" xfId="5562"/>
    <cellStyle name="Vejica 9 2 5 3" xfId="5336"/>
    <cellStyle name="Vejica 9 2 6" xfId="5166"/>
    <cellStyle name="Vejica 9 2 6 2" xfId="5503"/>
    <cellStyle name="Vejica 9 2 7" xfId="5160"/>
    <cellStyle name="Vejica 9 2 8" xfId="5255"/>
    <cellStyle name="Vejica 9 2 9" xfId="9251"/>
    <cellStyle name="Vejica 9 2 9 2" xfId="16227"/>
    <cellStyle name="Vejica 9 3" xfId="777"/>
    <cellStyle name="Vejica 9 3 10" xfId="12452"/>
    <cellStyle name="Vejica 9 3 10 2" xfId="18391"/>
    <cellStyle name="Vejica 9 3 2" xfId="2474"/>
    <cellStyle name="Vejica 9 3 2 2" xfId="5168"/>
    <cellStyle name="Vejica 9 3 3" xfId="2475"/>
    <cellStyle name="Vejica 9 3 3 2" xfId="5169"/>
    <cellStyle name="Vejica 9 3 4" xfId="2476"/>
    <cellStyle name="Vejica 9 3 4 2" xfId="5170"/>
    <cellStyle name="Vejica 9 3 5" xfId="5171"/>
    <cellStyle name="Vejica 9 3 5 2" xfId="5172"/>
    <cellStyle name="Vejica 9 3 5 2 2" xfId="5563"/>
    <cellStyle name="Vejica 9 3 5 3" xfId="5337"/>
    <cellStyle name="Vejica 9 3 6" xfId="5173"/>
    <cellStyle name="Vejica 9 3 6 2" xfId="5504"/>
    <cellStyle name="Vejica 9 3 7" xfId="5167"/>
    <cellStyle name="Vejica 9 3 8" xfId="5243"/>
    <cellStyle name="Vejica 9 3 9" xfId="8806"/>
    <cellStyle name="Vejica 9 3 9 2" xfId="16019"/>
    <cellStyle name="Vejica 9 4" xfId="2477"/>
    <cellStyle name="Vejica 9 4 2" xfId="5174"/>
    <cellStyle name="Vejica 9 4 3" xfId="9826"/>
    <cellStyle name="Vejica 9 4 3 2" xfId="16429"/>
    <cellStyle name="Vejica 9 4 4" xfId="13088"/>
    <cellStyle name="Vejica 9 4 4 2" xfId="19023"/>
    <cellStyle name="Vejica 9 5" xfId="2478"/>
    <cellStyle name="Vejica 9 5 2" xfId="5175"/>
    <cellStyle name="Vejica 9 6" xfId="2479"/>
    <cellStyle name="Vejica 9 6 2" xfId="5176"/>
    <cellStyle name="Vejica 9 7" xfId="5177"/>
    <cellStyle name="Vejica 9 7 2" xfId="5338"/>
    <cellStyle name="Vejica 9 8" xfId="5159"/>
    <cellStyle name="Vejica 9 9" xfId="5267"/>
    <cellStyle name="Vejica 90" xfId="8634"/>
    <cellStyle name="Vejica 90 2" xfId="7790"/>
    <cellStyle name="Vejica 90 2 2" xfId="13248"/>
    <cellStyle name="Vejica 90 2 2 2" xfId="19183"/>
    <cellStyle name="Vejica 90 2 3" xfId="15567"/>
    <cellStyle name="Vejica 90 3" xfId="9413"/>
    <cellStyle name="Vejica 90 3 2" xfId="13424"/>
    <cellStyle name="Vejica 90 3 2 2" xfId="19359"/>
    <cellStyle name="Vejica 90 3 3" xfId="16259"/>
    <cellStyle name="Vejica 90 4" xfId="8371"/>
    <cellStyle name="Vejica 90 4 2" xfId="12823"/>
    <cellStyle name="Vejica 90 4 2 2" xfId="18761"/>
    <cellStyle name="Vejica 90 4 3" xfId="15886"/>
    <cellStyle name="Vejica 90 5" xfId="12450"/>
    <cellStyle name="Vejica 90 5 2" xfId="18389"/>
    <cellStyle name="Vejica 90 6" xfId="15986"/>
    <cellStyle name="Vejica 91" xfId="8053"/>
    <cellStyle name="Vejica 91 2" xfId="9406"/>
    <cellStyle name="Vejica 91 2 2" xfId="13249"/>
    <cellStyle name="Vejica 91 2 2 2" xfId="19184"/>
    <cellStyle name="Vejica 91 2 3" xfId="16256"/>
    <cellStyle name="Vejica 91 3" xfId="11847"/>
    <cellStyle name="Vejica 91 3 2" xfId="13440"/>
    <cellStyle name="Vejica 91 3 2 2" xfId="19375"/>
    <cellStyle name="Vejica 91 3 3" xfId="18193"/>
    <cellStyle name="Vejica 91 4" xfId="9947"/>
    <cellStyle name="Vejica 91 4 2" xfId="13131"/>
    <cellStyle name="Vejica 91 4 2 2" xfId="19066"/>
    <cellStyle name="Vejica 91 4 3" xfId="16479"/>
    <cellStyle name="Vejica 91 5" xfId="12449"/>
    <cellStyle name="Vejica 91 5 2" xfId="18388"/>
    <cellStyle name="Vejica 91 6" xfId="15713"/>
    <cellStyle name="Vejica 92" xfId="8699"/>
    <cellStyle name="Vejica 92 2" xfId="8565"/>
    <cellStyle name="Vejica 92 2 2" xfId="13250"/>
    <cellStyle name="Vejica 92 2 2 2" xfId="19185"/>
    <cellStyle name="Vejica 92 2 3" xfId="15956"/>
    <cellStyle name="Vejica 92 3" xfId="8590"/>
    <cellStyle name="Vejica 92 3 2" xfId="13501"/>
    <cellStyle name="Vejica 92 3 2 2" xfId="19436"/>
    <cellStyle name="Vejica 92 3 3" xfId="15965"/>
    <cellStyle name="Vejica 92 4" xfId="11920"/>
    <cellStyle name="Vejica 92 4 2" xfId="13144"/>
    <cellStyle name="Vejica 92 4 2 2" xfId="19079"/>
    <cellStyle name="Vejica 92 4 3" xfId="18221"/>
    <cellStyle name="Vejica 92 5" xfId="12448"/>
    <cellStyle name="Vejica 92 5 2" xfId="18387"/>
    <cellStyle name="Vejica 92 6" xfId="15999"/>
    <cellStyle name="Vejica 93" xfId="11856"/>
    <cellStyle name="Vejica 93 2" xfId="8169"/>
    <cellStyle name="Vejica 93 2 2" xfId="13251"/>
    <cellStyle name="Vejica 93 2 2 2" xfId="19186"/>
    <cellStyle name="Vejica 93 2 3" xfId="15760"/>
    <cellStyle name="Vejica 93 3" xfId="8725"/>
    <cellStyle name="Vejica 93 3 2" xfId="13351"/>
    <cellStyle name="Vejica 93 3 2 2" xfId="19286"/>
    <cellStyle name="Vejica 93 3 3" xfId="16007"/>
    <cellStyle name="Vejica 93 4" xfId="9710"/>
    <cellStyle name="Vejica 93 4 2" xfId="13055"/>
    <cellStyle name="Vejica 93 4 2 2" xfId="18990"/>
    <cellStyle name="Vejica 93 4 3" xfId="16372"/>
    <cellStyle name="Vejica 93 5" xfId="12447"/>
    <cellStyle name="Vejica 93 5 2" xfId="18386"/>
    <cellStyle name="Vejica 93 6" xfId="18198"/>
    <cellStyle name="Vejica 94" xfId="8358"/>
    <cellStyle name="Vejica 94 2" xfId="9886"/>
    <cellStyle name="Vejica 94 2 2" xfId="13252"/>
    <cellStyle name="Vejica 94 2 2 2" xfId="19187"/>
    <cellStyle name="Vejica 94 2 3" xfId="16459"/>
    <cellStyle name="Vejica 94 3" xfId="8920"/>
    <cellStyle name="Vejica 94 3 2" xfId="13388"/>
    <cellStyle name="Vejica 94 3 2 2" xfId="19323"/>
    <cellStyle name="Vejica 94 3 3" xfId="16068"/>
    <cellStyle name="Vejica 94 4" xfId="9094"/>
    <cellStyle name="Vejica 94 4 2" xfId="13038"/>
    <cellStyle name="Vejica 94 4 2 2" xfId="18973"/>
    <cellStyle name="Vejica 94 4 3" xfId="16165"/>
    <cellStyle name="Vejica 94 5" xfId="12446"/>
    <cellStyle name="Vejica 94 5 2" xfId="18385"/>
    <cellStyle name="Vejica 94 6" xfId="15878"/>
    <cellStyle name="Vejica 95" xfId="12066"/>
    <cellStyle name="Vejica 95 2" xfId="12141"/>
    <cellStyle name="Vejica 95 2 2" xfId="13253"/>
    <cellStyle name="Vejica 95 2 2 2" xfId="19188"/>
    <cellStyle name="Vejica 95 2 3" xfId="18288"/>
    <cellStyle name="Vejica 95 3" xfId="12314"/>
    <cellStyle name="Vejica 95 3 2" xfId="13350"/>
    <cellStyle name="Vejica 95 3 2 2" xfId="19285"/>
    <cellStyle name="Vejica 95 3 3" xfId="18345"/>
    <cellStyle name="Vejica 95 4" xfId="11779"/>
    <cellStyle name="Vejica 95 4 2" xfId="12599"/>
    <cellStyle name="Vejica 95 4 2 2" xfId="18538"/>
    <cellStyle name="Vejica 95 4 3" xfId="18175"/>
    <cellStyle name="Vejica 95 5" xfId="12445"/>
    <cellStyle name="Vejica 95 5 2" xfId="18384"/>
    <cellStyle name="Vejica 95 6" xfId="18264"/>
    <cellStyle name="Vejica 96" xfId="11985"/>
    <cellStyle name="Vejica 96 2" xfId="12154"/>
    <cellStyle name="Vejica 96 2 2" xfId="13254"/>
    <cellStyle name="Vejica 96 2 2 2" xfId="19189"/>
    <cellStyle name="Vejica 96 2 3" xfId="18293"/>
    <cellStyle name="Vejica 96 3" xfId="9286"/>
    <cellStyle name="Vejica 96 3 2" xfId="12833"/>
    <cellStyle name="Vejica 96 3 2 2" xfId="18771"/>
    <cellStyle name="Vejica 96 3 3" xfId="16237"/>
    <cellStyle name="Vejica 96 4" xfId="9946"/>
    <cellStyle name="Vejica 96 4 2" xfId="13025"/>
    <cellStyle name="Vejica 96 4 2 2" xfId="18960"/>
    <cellStyle name="Vejica 96 4 3" xfId="16478"/>
    <cellStyle name="Vejica 96 5" xfId="12444"/>
    <cellStyle name="Vejica 96 5 2" xfId="18383"/>
    <cellStyle name="Vejica 96 6" xfId="18238"/>
    <cellStyle name="Vejica 97" xfId="8052"/>
    <cellStyle name="Vejica 97 2" xfId="12229"/>
    <cellStyle name="Vejica 97 2 2" xfId="13255"/>
    <cellStyle name="Vejica 97 2 2 2" xfId="19190"/>
    <cellStyle name="Vejica 97 2 3" xfId="18317"/>
    <cellStyle name="Vejica 97 3" xfId="9456"/>
    <cellStyle name="Vejica 97 3 2" xfId="13513"/>
    <cellStyle name="Vejica 97 3 2 2" xfId="19448"/>
    <cellStyle name="Vejica 97 3 3" xfId="16275"/>
    <cellStyle name="Vejica 97 4" xfId="8898"/>
    <cellStyle name="Vejica 97 4 2" xfId="13079"/>
    <cellStyle name="Vejica 97 4 2 2" xfId="19014"/>
    <cellStyle name="Vejica 97 4 3" xfId="16058"/>
    <cellStyle name="Vejica 97 5" xfId="12443"/>
    <cellStyle name="Vejica 97 5 2" xfId="18382"/>
    <cellStyle name="Vejica 97 6" xfId="15712"/>
    <cellStyle name="Vejica 98" xfId="9574"/>
    <cellStyle name="Vejica 98 2" xfId="12261"/>
    <cellStyle name="Vejica 98 2 2" xfId="13256"/>
    <cellStyle name="Vejica 98 2 2 2" xfId="19191"/>
    <cellStyle name="Vejica 98 2 3" xfId="18326"/>
    <cellStyle name="Vejica 98 3" xfId="8724"/>
    <cellStyle name="Vejica 98 3 2" xfId="13383"/>
    <cellStyle name="Vejica 98 3 2 2" xfId="19318"/>
    <cellStyle name="Vejica 98 3 3" xfId="16006"/>
    <cellStyle name="Vejica 98 4" xfId="8964"/>
    <cellStyle name="Vejica 98 4 2" xfId="13077"/>
    <cellStyle name="Vejica 98 4 2 2" xfId="19012"/>
    <cellStyle name="Vejica 98 4 3" xfId="16094"/>
    <cellStyle name="Vejica 98 5" xfId="12442"/>
    <cellStyle name="Vejica 98 5 2" xfId="18381"/>
    <cellStyle name="Vejica 98 6" xfId="16330"/>
    <cellStyle name="Vejica 99" xfId="7729"/>
    <cellStyle name="Vejica 99 2" xfId="8268"/>
    <cellStyle name="Vejica 99 2 2" xfId="13257"/>
    <cellStyle name="Vejica 99 2 2 2" xfId="19192"/>
    <cellStyle name="Vejica 99 2 3" xfId="15829"/>
    <cellStyle name="Vejica 99 3" xfId="9417"/>
    <cellStyle name="Vejica 99 3 2" xfId="13074"/>
    <cellStyle name="Vejica 99 3 2 2" xfId="19009"/>
    <cellStyle name="Vejica 99 3 3" xfId="16262"/>
    <cellStyle name="Vejica 99 4" xfId="12053"/>
    <cellStyle name="Vejica 99 4 2" xfId="13068"/>
    <cellStyle name="Vejica 99 4 2 2" xfId="19003"/>
    <cellStyle name="Vejica 99 4 3" xfId="18257"/>
    <cellStyle name="Vejica 99 5" xfId="12441"/>
    <cellStyle name="Vejica 99 5 2" xfId="18380"/>
    <cellStyle name="Vejica 99 6" xfId="15544"/>
    <cellStyle name="Vnos" xfId="7551" builtinId="20" customBuiltin="1"/>
    <cellStyle name="Vnos 2" xfId="778"/>
    <cellStyle name="Vnos 2 2" xfId="2480"/>
    <cellStyle name="Vnos 2 2 2" xfId="5179"/>
    <cellStyle name="Vnos 2 3" xfId="2481"/>
    <cellStyle name="Vnos 2 3 2" xfId="5180"/>
    <cellStyle name="Vnos 2 4" xfId="5178"/>
    <cellStyle name="Vnos 2 5" xfId="9399"/>
    <cellStyle name="Vnos 3" xfId="779"/>
    <cellStyle name="Vnos 3 2" xfId="2482"/>
    <cellStyle name="Vnos 3 2 2" xfId="5182"/>
    <cellStyle name="Vnos 3 3" xfId="2483"/>
    <cellStyle name="Vnos 3 3 2" xfId="5183"/>
    <cellStyle name="Vnos 3 4" xfId="5184"/>
    <cellStyle name="Vnos 3 4 2" xfId="5339"/>
    <cellStyle name="Vnos 3 5" xfId="5181"/>
    <cellStyle name="Vnos 3 6" xfId="5225"/>
    <cellStyle name="Vsota" xfId="7558" builtinId="25" customBuiltin="1"/>
    <cellStyle name="Vsota 2" xfId="780"/>
    <cellStyle name="Vsota 2 2" xfId="2484"/>
    <cellStyle name="Vsota 2 2 2" xfId="5186"/>
    <cellStyle name="Vsota 2 3" xfId="5185"/>
    <cellStyle name="Vsota 2 4" xfId="11997"/>
    <cellStyle name="Warning Text 1" xfId="2485"/>
    <cellStyle name="Warning Text 1 2" xfId="2486"/>
    <cellStyle name="Warning Text 1 2 2" xfId="5188"/>
    <cellStyle name="Warning Text 1 3" xfId="5187"/>
    <cellStyle name="Warning Text 2" xfId="2487"/>
    <cellStyle name="Warning Text 2 2" xfId="2488"/>
    <cellStyle name="Warning Text 2 2 2" xfId="5190"/>
    <cellStyle name="Warning Text 2 3" xfId="5189"/>
    <cellStyle name="Warning Text 3" xfId="2489"/>
    <cellStyle name="Warning Text 3 2" xfId="2490"/>
    <cellStyle name="Warning Text 3 2 2" xfId="5192"/>
    <cellStyle name="Warning Text 3 3" xfId="5191"/>
    <cellStyle name="Warning Text 4" xfId="2491"/>
    <cellStyle name="Warning Text 4 2" xfId="2492"/>
    <cellStyle name="Warning Text 4 2 2" xfId="5194"/>
    <cellStyle name="Warning Text 4 3" xfId="5193"/>
    <cellStyle name="Warning Text 5" xfId="2493"/>
    <cellStyle name="Warning Text 5 2" xfId="2494"/>
    <cellStyle name="Warning Text 5 2 2" xfId="5196"/>
    <cellStyle name="Warning Text 5 3" xfId="5195"/>
    <cellStyle name="Warning Text 6" xfId="2495"/>
    <cellStyle name="Warning Text 6 2" xfId="2496"/>
    <cellStyle name="Warning Text 6 2 2" xfId="5198"/>
    <cellStyle name="Warning Text 6 3" xfId="51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zoomScaleNormal="90" zoomScaleSheetLayoutView="100" zoomScalePageLayoutView="90" workbookViewId="0">
      <selection activeCell="C11" sqref="C11"/>
    </sheetView>
  </sheetViews>
  <sheetFormatPr defaultRowHeight="14.25"/>
  <cols>
    <col min="1" max="2" width="9.140625" style="96" collapsed="1"/>
    <col min="3" max="3" width="55.7109375" style="96" customWidth="1" collapsed="1"/>
    <col min="4" max="4" width="9.140625" style="96" collapsed="1"/>
    <col min="5" max="5" width="9.140625" style="96" customWidth="1" collapsed="1"/>
    <col min="6" max="16384" width="9.140625" style="96" collapsed="1"/>
  </cols>
  <sheetData>
    <row r="1" spans="1:4">
      <c r="C1" s="97"/>
    </row>
    <row r="2" spans="1:4" ht="18">
      <c r="A2" s="190"/>
      <c r="B2" s="190"/>
      <c r="C2" s="191" t="s">
        <v>302</v>
      </c>
      <c r="D2" s="190"/>
    </row>
    <row r="3" spans="1:4" ht="15.75">
      <c r="A3" s="190"/>
      <c r="B3" s="190"/>
      <c r="C3" s="192"/>
      <c r="D3" s="190"/>
    </row>
    <row r="4" spans="1:4">
      <c r="A4" s="190"/>
      <c r="B4" s="190"/>
      <c r="C4" s="190"/>
      <c r="D4" s="190"/>
    </row>
    <row r="5" spans="1:4" ht="36">
      <c r="A5" s="193"/>
      <c r="B5" s="194" t="s">
        <v>10</v>
      </c>
      <c r="C5" s="106" t="s">
        <v>63</v>
      </c>
      <c r="D5" s="190"/>
    </row>
    <row r="6" spans="1:4">
      <c r="A6" s="190"/>
      <c r="B6" s="190"/>
      <c r="C6" s="195"/>
      <c r="D6" s="190"/>
    </row>
    <row r="7" spans="1:4">
      <c r="A7" s="190"/>
      <c r="B7" s="194" t="s">
        <v>11</v>
      </c>
      <c r="C7" s="106" t="s">
        <v>303</v>
      </c>
      <c r="D7" s="190"/>
    </row>
    <row r="8" spans="1:4">
      <c r="A8" s="196"/>
      <c r="B8" s="190"/>
      <c r="C8" s="190"/>
      <c r="D8" s="190"/>
    </row>
    <row r="9" spans="1:4">
      <c r="A9" s="190"/>
      <c r="B9" s="194" t="s">
        <v>12</v>
      </c>
      <c r="C9" s="106" t="s">
        <v>326</v>
      </c>
      <c r="D9" s="190"/>
    </row>
    <row r="10" spans="1:4">
      <c r="A10" s="196"/>
      <c r="B10" s="190"/>
      <c r="C10" s="190"/>
      <c r="D10" s="190"/>
    </row>
    <row r="11" spans="1:4">
      <c r="A11" s="190"/>
      <c r="B11" s="194" t="s">
        <v>13</v>
      </c>
      <c r="C11" s="197" t="s">
        <v>304</v>
      </c>
      <c r="D11" s="190"/>
    </row>
    <row r="12" spans="1:4">
      <c r="A12" s="190"/>
      <c r="B12" s="194"/>
      <c r="C12" s="104" t="s">
        <v>81</v>
      </c>
      <c r="D12" s="190"/>
    </row>
    <row r="13" spans="1:4">
      <c r="A13" s="193"/>
      <c r="B13" s="190"/>
      <c r="C13" s="190"/>
      <c r="D13" s="190"/>
    </row>
    <row r="14" spans="1:4">
      <c r="A14" s="190"/>
      <c r="B14" s="194" t="s">
        <v>14</v>
      </c>
      <c r="C14" s="105" t="s">
        <v>305</v>
      </c>
      <c r="D14" s="190"/>
    </row>
    <row r="15" spans="1:4">
      <c r="A15" s="190"/>
      <c r="B15" s="194"/>
      <c r="C15" s="106" t="s">
        <v>306</v>
      </c>
      <c r="D15" s="190"/>
    </row>
    <row r="16" spans="1:4" ht="15">
      <c r="A16" s="190"/>
      <c r="B16" s="194"/>
      <c r="C16" s="198"/>
      <c r="D16" s="190"/>
    </row>
    <row r="17" spans="1:4">
      <c r="A17" s="190"/>
      <c r="B17" s="194" t="s">
        <v>15</v>
      </c>
      <c r="C17" s="106" t="s">
        <v>307</v>
      </c>
      <c r="D17" s="190"/>
    </row>
    <row r="18" spans="1:4">
      <c r="A18" s="199"/>
      <c r="B18" s="190"/>
      <c r="C18" s="190"/>
      <c r="D18" s="190"/>
    </row>
    <row r="19" spans="1:4">
      <c r="A19" s="199"/>
      <c r="B19" s="194" t="s">
        <v>16</v>
      </c>
      <c r="C19" s="106" t="s">
        <v>308</v>
      </c>
      <c r="D19" s="190"/>
    </row>
    <row r="20" spans="1:4">
      <c r="A20" s="199"/>
      <c r="B20" s="194"/>
      <c r="C20" s="106" t="s">
        <v>309</v>
      </c>
      <c r="D20" s="190"/>
    </row>
    <row r="21" spans="1:4">
      <c r="A21" s="199"/>
      <c r="B21" s="194"/>
      <c r="C21" s="106" t="s">
        <v>310</v>
      </c>
      <c r="D21" s="190"/>
    </row>
    <row r="22" spans="1:4">
      <c r="A22" s="199"/>
      <c r="B22" s="194"/>
      <c r="C22" s="106"/>
      <c r="D22" s="190"/>
    </row>
    <row r="23" spans="1:4">
      <c r="A23" s="199"/>
      <c r="B23" s="194"/>
      <c r="C23" s="106" t="s">
        <v>311</v>
      </c>
      <c r="D23" s="190"/>
    </row>
    <row r="24" spans="1:4">
      <c r="A24" s="199"/>
      <c r="B24" s="194"/>
      <c r="C24" s="106" t="s">
        <v>312</v>
      </c>
      <c r="D24" s="190"/>
    </row>
    <row r="25" spans="1:4">
      <c r="A25" s="199"/>
      <c r="B25" s="194"/>
      <c r="C25" s="106" t="s">
        <v>313</v>
      </c>
      <c r="D25" s="190"/>
    </row>
    <row r="26" spans="1:4">
      <c r="A26" s="190"/>
      <c r="B26" s="194"/>
      <c r="C26" s="200"/>
      <c r="D26" s="190"/>
    </row>
    <row r="27" spans="1:4" ht="24">
      <c r="A27" s="190"/>
      <c r="B27" s="194" t="s">
        <v>17</v>
      </c>
      <c r="C27" s="106" t="s">
        <v>64</v>
      </c>
      <c r="D27" s="190"/>
    </row>
    <row r="28" spans="1:4">
      <c r="A28" s="190"/>
      <c r="B28" s="190"/>
      <c r="C28" s="195"/>
      <c r="D28" s="190"/>
    </row>
    <row r="29" spans="1:4" ht="48">
      <c r="A29" s="190"/>
      <c r="B29" s="194" t="s">
        <v>18</v>
      </c>
      <c r="C29" s="106" t="s">
        <v>65</v>
      </c>
      <c r="D29" s="190"/>
    </row>
    <row r="30" spans="1:4" ht="15">
      <c r="A30" s="190"/>
      <c r="B30" s="190"/>
      <c r="C30" s="201"/>
      <c r="D30" s="202"/>
    </row>
    <row r="31" spans="1:4" ht="15">
      <c r="A31" s="190"/>
      <c r="B31" s="203"/>
      <c r="C31" s="201"/>
      <c r="D31" s="202"/>
    </row>
    <row r="32" spans="1:4">
      <c r="A32" s="190"/>
      <c r="B32" s="190"/>
      <c r="C32" s="204"/>
      <c r="D32" s="202"/>
    </row>
    <row r="33" spans="1:4">
      <c r="A33" s="190"/>
      <c r="B33" s="194"/>
      <c r="C33" s="202"/>
      <c r="D33" s="205" t="s">
        <v>19</v>
      </c>
    </row>
    <row r="34" spans="1:4">
      <c r="A34" s="190"/>
      <c r="B34" s="203"/>
      <c r="C34" s="200"/>
      <c r="D34" s="206"/>
    </row>
    <row r="35" spans="1:4">
      <c r="A35" s="190"/>
      <c r="B35" s="194" t="s">
        <v>20</v>
      </c>
      <c r="C35" s="207" t="s">
        <v>68</v>
      </c>
      <c r="D35" s="206"/>
    </row>
    <row r="36" spans="1:4">
      <c r="A36" s="190"/>
      <c r="B36" s="203"/>
      <c r="C36" s="208"/>
      <c r="D36" s="209"/>
    </row>
    <row r="37" spans="1:4">
      <c r="A37" s="190"/>
      <c r="B37" s="203"/>
      <c r="C37" s="208"/>
      <c r="D37" s="209"/>
    </row>
    <row r="38" spans="1:4" ht="58.5" customHeight="1">
      <c r="A38" s="190"/>
      <c r="B38" s="210"/>
      <c r="C38" s="208"/>
      <c r="D38" s="209"/>
    </row>
    <row r="39" spans="1:4">
      <c r="A39" s="190"/>
      <c r="B39" s="203"/>
      <c r="C39" s="202"/>
      <c r="D39" s="211" t="s">
        <v>74</v>
      </c>
    </row>
    <row r="40" spans="1:4">
      <c r="A40" s="190"/>
      <c r="B40" s="194" t="s">
        <v>21</v>
      </c>
      <c r="C40" s="207" t="s">
        <v>66</v>
      </c>
      <c r="D40" s="206"/>
    </row>
    <row r="41" spans="1:4">
      <c r="A41" s="190"/>
      <c r="B41" s="194" t="s">
        <v>22</v>
      </c>
      <c r="C41" s="207" t="s">
        <v>67</v>
      </c>
      <c r="D41" s="190"/>
    </row>
    <row r="42" spans="1:4">
      <c r="A42" s="190"/>
      <c r="B42" s="194" t="s">
        <v>23</v>
      </c>
      <c r="C42" s="106" t="s">
        <v>307</v>
      </c>
      <c r="D42" s="190"/>
    </row>
  </sheetData>
  <sheetProtection algorithmName="SHA-512" hashValue="RX/3okaIlPnLDRreuZoXNlYwSHCp6j7DDzN4VX4s/1Ef4Vqort5LsRFRfresQEqL3Wnm71wNW85PioR7ySpJgg==" saltValue="4wwzgQ8/2/9yg3kUR0sGAQ==" spinCount="100000" sheet="1" objects="1" scenarios="1"/>
  <pageMargins left="0.70866141732283472"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R854"/>
  <sheetViews>
    <sheetView zoomScaleNormal="100" zoomScaleSheetLayoutView="100" workbookViewId="0">
      <selection sqref="A1:XFD1048576"/>
    </sheetView>
  </sheetViews>
  <sheetFormatPr defaultRowHeight="12.75"/>
  <cols>
    <col min="1" max="1" width="5.7109375" style="71" customWidth="1" collapsed="1"/>
    <col min="2" max="2" width="5.7109375" style="44" customWidth="1" collapsed="1"/>
    <col min="3" max="3" width="80.5703125" style="20" customWidth="1" collapsed="1"/>
    <col min="4" max="4" width="6.7109375" style="64" customWidth="1" collapsed="1"/>
    <col min="5" max="5" width="9.7109375" style="31" customWidth="1" collapsed="1"/>
    <col min="6" max="7" width="12.7109375" style="31" customWidth="1" collapsed="1"/>
    <col min="8" max="16384" width="9.140625" style="11" collapsed="1"/>
  </cols>
  <sheetData>
    <row r="2" spans="1:7">
      <c r="B2" s="110"/>
      <c r="C2" s="4" t="s">
        <v>24</v>
      </c>
      <c r="D2" s="99"/>
      <c r="E2" s="3"/>
      <c r="F2" s="21"/>
      <c r="G2" s="21"/>
    </row>
    <row r="3" spans="1:7" s="109" customFormat="1">
      <c r="A3" s="71"/>
      <c r="B3" s="110"/>
      <c r="C3" s="101" t="s">
        <v>25</v>
      </c>
      <c r="D3" s="99"/>
      <c r="E3" s="21"/>
      <c r="F3" s="21"/>
      <c r="G3" s="21"/>
    </row>
    <row r="4" spans="1:7" s="109" customFormat="1">
      <c r="A4" s="71"/>
      <c r="B4" s="110"/>
      <c r="C4" s="101" t="s">
        <v>26</v>
      </c>
      <c r="D4" s="99"/>
      <c r="E4" s="21"/>
      <c r="F4" s="21"/>
      <c r="G4" s="21"/>
    </row>
    <row r="5" spans="1:7" s="109" customFormat="1">
      <c r="A5" s="71"/>
      <c r="B5" s="110"/>
      <c r="C5" s="101" t="s">
        <v>27</v>
      </c>
      <c r="D5" s="99"/>
      <c r="E5" s="21"/>
      <c r="F5" s="21"/>
      <c r="G5" s="21"/>
    </row>
    <row r="6" spans="1:7" s="109" customFormat="1">
      <c r="A6" s="71"/>
      <c r="B6" s="110"/>
      <c r="C6" s="101" t="s">
        <v>28</v>
      </c>
      <c r="D6" s="99"/>
      <c r="E6" s="21"/>
      <c r="F6" s="21"/>
      <c r="G6" s="21"/>
    </row>
    <row r="7" spans="1:7" s="109" customFormat="1">
      <c r="A7" s="71"/>
      <c r="B7" s="110"/>
      <c r="C7" s="101" t="s">
        <v>29</v>
      </c>
      <c r="D7" s="99"/>
      <c r="E7" s="21"/>
      <c r="F7" s="21"/>
      <c r="G7" s="21"/>
    </row>
    <row r="8" spans="1:7" s="109" customFormat="1">
      <c r="A8" s="71"/>
      <c r="B8" s="110"/>
      <c r="C8" s="101" t="s">
        <v>30</v>
      </c>
      <c r="D8" s="99"/>
      <c r="E8" s="21"/>
      <c r="F8" s="21"/>
      <c r="G8" s="21"/>
    </row>
    <row r="9" spans="1:7" s="109" customFormat="1">
      <c r="A9" s="71"/>
      <c r="B9" s="14"/>
      <c r="C9" s="101" t="s">
        <v>31</v>
      </c>
      <c r="D9" s="99"/>
      <c r="E9" s="21"/>
      <c r="F9" s="21"/>
      <c r="G9" s="21"/>
    </row>
    <row r="10" spans="1:7" s="109" customFormat="1">
      <c r="A10" s="71"/>
      <c r="B10" s="14"/>
      <c r="C10" s="101" t="s">
        <v>32</v>
      </c>
      <c r="D10" s="99"/>
      <c r="E10" s="21"/>
      <c r="F10" s="21"/>
      <c r="G10" s="21"/>
    </row>
    <row r="11" spans="1:7" s="109" customFormat="1">
      <c r="A11" s="71"/>
      <c r="B11" s="110"/>
      <c r="C11" s="101" t="s">
        <v>33</v>
      </c>
      <c r="D11" s="99"/>
      <c r="E11" s="21"/>
      <c r="F11" s="21"/>
      <c r="G11" s="21"/>
    </row>
    <row r="12" spans="1:7" s="109" customFormat="1">
      <c r="A12" s="71"/>
      <c r="B12" s="110"/>
      <c r="C12" s="101" t="s">
        <v>34</v>
      </c>
      <c r="D12" s="99"/>
      <c r="E12" s="21"/>
      <c r="F12" s="21"/>
      <c r="G12" s="21"/>
    </row>
    <row r="13" spans="1:7" s="109" customFormat="1">
      <c r="A13" s="71"/>
      <c r="B13" s="110"/>
      <c r="C13" s="101" t="s">
        <v>35</v>
      </c>
      <c r="D13" s="99"/>
      <c r="E13" s="21"/>
      <c r="F13" s="21"/>
      <c r="G13" s="21"/>
    </row>
    <row r="14" spans="1:7" s="109" customFormat="1">
      <c r="A14" s="71"/>
      <c r="B14" s="110"/>
      <c r="C14" s="101" t="s">
        <v>36</v>
      </c>
      <c r="D14" s="99"/>
      <c r="E14" s="21"/>
      <c r="F14" s="21"/>
      <c r="G14" s="21"/>
    </row>
    <row r="15" spans="1:7" s="109" customFormat="1">
      <c r="A15" s="71"/>
      <c r="B15" s="110"/>
      <c r="C15" s="101" t="s">
        <v>37</v>
      </c>
      <c r="D15" s="99"/>
      <c r="E15" s="21"/>
      <c r="F15" s="21"/>
      <c r="G15" s="21"/>
    </row>
    <row r="16" spans="1:7" s="109" customFormat="1">
      <c r="A16" s="71"/>
      <c r="B16" s="110"/>
      <c r="C16" s="75" t="s">
        <v>38</v>
      </c>
      <c r="D16" s="99"/>
      <c r="E16" s="21"/>
      <c r="F16" s="21"/>
      <c r="G16" s="21"/>
    </row>
    <row r="17" spans="1:96" s="109" customFormat="1">
      <c r="A17" s="71"/>
      <c r="B17" s="110"/>
      <c r="C17" s="101"/>
      <c r="D17" s="99"/>
      <c r="E17" s="3"/>
      <c r="F17" s="21"/>
      <c r="G17" s="21"/>
    </row>
    <row r="18" spans="1:96" s="109" customFormat="1">
      <c r="A18" s="71"/>
      <c r="B18" s="108"/>
      <c r="C18" s="75"/>
      <c r="D18" s="76"/>
      <c r="E18" s="77"/>
      <c r="F18" s="73"/>
      <c r="G18" s="73"/>
    </row>
    <row r="19" spans="1:96" s="109" customFormat="1">
      <c r="A19" s="71"/>
      <c r="B19" s="108"/>
      <c r="C19" s="4" t="s">
        <v>4</v>
      </c>
      <c r="D19" s="76"/>
      <c r="E19" s="77"/>
      <c r="F19" s="73"/>
      <c r="G19" s="73"/>
    </row>
    <row r="20" spans="1:96" s="68" customFormat="1">
      <c r="A20" s="22"/>
      <c r="B20" s="70"/>
      <c r="C20" s="4" t="s">
        <v>39</v>
      </c>
      <c r="D20" s="78"/>
      <c r="E20" s="23"/>
      <c r="F20" s="23"/>
      <c r="G20" s="23"/>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row>
    <row r="21" spans="1:96" s="68" customFormat="1">
      <c r="A21" s="22"/>
      <c r="B21" s="100" t="s">
        <v>40</v>
      </c>
      <c r="C21" s="101" t="s">
        <v>41</v>
      </c>
      <c r="D21" s="78"/>
      <c r="E21" s="23"/>
      <c r="F21" s="23"/>
      <c r="G21" s="23"/>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row>
    <row r="22" spans="1:96" s="68" customFormat="1">
      <c r="A22" s="65"/>
      <c r="B22" s="100" t="s">
        <v>40</v>
      </c>
      <c r="C22" s="101" t="s">
        <v>42</v>
      </c>
      <c r="D22" s="13"/>
      <c r="E22" s="66"/>
      <c r="F22" s="66"/>
      <c r="G22" s="66"/>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row>
    <row r="23" spans="1:96" s="68" customFormat="1">
      <c r="A23" s="65"/>
      <c r="B23" s="100" t="s">
        <v>40</v>
      </c>
      <c r="C23" s="101" t="s">
        <v>43</v>
      </c>
      <c r="D23" s="13"/>
      <c r="E23" s="66"/>
      <c r="F23" s="66"/>
      <c r="G23" s="66"/>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row>
    <row r="24" spans="1:96" s="68" customFormat="1">
      <c r="A24" s="65"/>
      <c r="B24" s="100" t="s">
        <v>40</v>
      </c>
      <c r="C24" s="101" t="s">
        <v>44</v>
      </c>
      <c r="D24" s="13"/>
      <c r="E24" s="66"/>
      <c r="F24" s="66"/>
      <c r="G24" s="66"/>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row>
    <row r="25" spans="1:96" s="68" customFormat="1">
      <c r="A25" s="65"/>
      <c r="B25" s="100" t="s">
        <v>40</v>
      </c>
      <c r="C25" s="101" t="s">
        <v>45</v>
      </c>
      <c r="D25" s="13"/>
      <c r="E25" s="66"/>
      <c r="F25" s="66"/>
      <c r="G25" s="66"/>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row>
    <row r="26" spans="1:96" s="68" customFormat="1">
      <c r="A26" s="65"/>
      <c r="B26" s="100" t="s">
        <v>40</v>
      </c>
      <c r="C26" s="101" t="s">
        <v>46</v>
      </c>
      <c r="D26" s="13"/>
      <c r="E26" s="66"/>
      <c r="F26" s="66"/>
      <c r="G26" s="66"/>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row>
    <row r="27" spans="1:96" s="68" customFormat="1">
      <c r="A27" s="65"/>
      <c r="B27" s="100" t="s">
        <v>40</v>
      </c>
      <c r="C27" s="101" t="s">
        <v>47</v>
      </c>
      <c r="D27" s="13"/>
      <c r="E27" s="66"/>
      <c r="F27" s="66"/>
      <c r="G27" s="66"/>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row>
    <row r="28" spans="1:96" s="68" customFormat="1" ht="25.5">
      <c r="A28" s="65"/>
      <c r="B28" s="100" t="s">
        <v>40</v>
      </c>
      <c r="C28" s="101" t="s">
        <v>48</v>
      </c>
      <c r="D28" s="13"/>
      <c r="E28" s="66"/>
      <c r="F28" s="66"/>
      <c r="G28" s="66"/>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row>
    <row r="29" spans="1:96" s="68" customFormat="1">
      <c r="A29" s="65"/>
      <c r="B29" s="100" t="s">
        <v>40</v>
      </c>
      <c r="C29" s="101" t="s">
        <v>49</v>
      </c>
      <c r="D29" s="13"/>
      <c r="E29" s="66"/>
      <c r="F29" s="66"/>
      <c r="G29" s="66"/>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row>
    <row r="30" spans="1:96" s="68" customFormat="1">
      <c r="A30" s="65"/>
      <c r="B30" s="100" t="s">
        <v>40</v>
      </c>
      <c r="C30" s="101" t="s">
        <v>50</v>
      </c>
      <c r="D30" s="13"/>
      <c r="E30" s="66"/>
      <c r="F30" s="66"/>
      <c r="G30" s="66"/>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row>
    <row r="31" spans="1:96" s="109" customFormat="1">
      <c r="A31" s="65"/>
      <c r="B31" s="100" t="s">
        <v>40</v>
      </c>
      <c r="C31" s="101" t="s">
        <v>51</v>
      </c>
      <c r="D31" s="13"/>
      <c r="E31" s="66"/>
      <c r="F31" s="66"/>
      <c r="G31" s="66"/>
    </row>
    <row r="32" spans="1:96" s="109" customFormat="1">
      <c r="A32" s="71"/>
      <c r="B32" s="100" t="s">
        <v>40</v>
      </c>
      <c r="C32" s="101" t="s">
        <v>52</v>
      </c>
      <c r="D32" s="76"/>
      <c r="E32" s="77"/>
      <c r="F32" s="73"/>
      <c r="G32" s="73"/>
    </row>
    <row r="33" spans="1:96" s="109" customFormat="1">
      <c r="A33" s="71"/>
      <c r="B33" s="100" t="s">
        <v>40</v>
      </c>
      <c r="C33" s="101" t="s">
        <v>53</v>
      </c>
      <c r="D33" s="76"/>
      <c r="E33" s="77"/>
      <c r="F33" s="73"/>
      <c r="G33" s="73"/>
    </row>
    <row r="34" spans="1:96" s="109" customFormat="1" ht="25.5">
      <c r="A34" s="71"/>
      <c r="B34" s="100" t="s">
        <v>40</v>
      </c>
      <c r="C34" s="101" t="s">
        <v>54</v>
      </c>
      <c r="D34" s="76"/>
      <c r="E34" s="77"/>
      <c r="F34" s="73"/>
      <c r="G34" s="73"/>
    </row>
    <row r="35" spans="1:96" s="109" customFormat="1">
      <c r="A35" s="71"/>
      <c r="B35" s="100" t="s">
        <v>40</v>
      </c>
      <c r="C35" s="101" t="s">
        <v>55</v>
      </c>
      <c r="D35" s="76"/>
      <c r="E35" s="77"/>
      <c r="F35" s="73"/>
      <c r="G35" s="73"/>
    </row>
    <row r="36" spans="1:96" s="109" customFormat="1" ht="25.5">
      <c r="A36" s="71"/>
      <c r="B36" s="100" t="s">
        <v>40</v>
      </c>
      <c r="C36" s="101" t="s">
        <v>56</v>
      </c>
      <c r="D36" s="76"/>
      <c r="E36" s="77"/>
      <c r="F36" s="73"/>
      <c r="G36" s="73"/>
    </row>
    <row r="37" spans="1:96" s="109" customFormat="1" ht="156.75" customHeight="1">
      <c r="A37" s="71"/>
      <c r="B37" s="100" t="s">
        <v>40</v>
      </c>
      <c r="C37" s="61" t="s">
        <v>70</v>
      </c>
      <c r="D37" s="76"/>
      <c r="E37" s="77"/>
      <c r="F37" s="73"/>
      <c r="G37" s="73"/>
    </row>
    <row r="38" spans="1:96" s="109" customFormat="1">
      <c r="A38" s="71"/>
      <c r="B38" s="100"/>
      <c r="C38" s="61"/>
      <c r="D38" s="76"/>
      <c r="E38" s="77"/>
      <c r="F38" s="73"/>
      <c r="G38" s="73"/>
    </row>
    <row r="39" spans="1:96" s="68" customFormat="1">
      <c r="A39" s="65"/>
      <c r="B39" s="70"/>
      <c r="C39" s="79" t="s">
        <v>57</v>
      </c>
      <c r="D39" s="24"/>
      <c r="E39" s="66"/>
      <c r="F39" s="66"/>
      <c r="G39" s="66"/>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row>
    <row r="40" spans="1:96" s="68" customFormat="1" ht="25.5">
      <c r="A40" s="65"/>
      <c r="B40" s="70"/>
      <c r="C40" s="75" t="s">
        <v>71</v>
      </c>
      <c r="D40" s="24"/>
      <c r="E40" s="66"/>
      <c r="F40" s="66"/>
      <c r="G40" s="66"/>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row>
    <row r="41" spans="1:96" s="68" customFormat="1" ht="42.75" customHeight="1">
      <c r="A41" s="65"/>
      <c r="B41" s="70"/>
      <c r="C41" s="75" t="s">
        <v>58</v>
      </c>
      <c r="D41" s="24"/>
      <c r="E41" s="66"/>
      <c r="F41" s="66"/>
      <c r="G41" s="66"/>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row>
    <row r="42" spans="1:96" s="68" customFormat="1" ht="48" customHeight="1">
      <c r="A42" s="65"/>
      <c r="B42" s="70"/>
      <c r="C42" s="75" t="s">
        <v>59</v>
      </c>
      <c r="D42" s="24"/>
      <c r="E42" s="66"/>
      <c r="F42" s="66"/>
      <c r="G42" s="66"/>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row>
    <row r="43" spans="1:96" s="68" customFormat="1" ht="119.25" customHeight="1">
      <c r="A43" s="65"/>
      <c r="B43" s="70"/>
      <c r="C43" s="75" t="s">
        <v>78</v>
      </c>
      <c r="D43" s="24"/>
      <c r="E43" s="66"/>
      <c r="F43" s="66"/>
      <c r="G43" s="66"/>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row>
    <row r="44" spans="1:96" s="68" customFormat="1" ht="78.75" customHeight="1">
      <c r="A44" s="65"/>
      <c r="B44" s="70"/>
      <c r="C44" s="75" t="s">
        <v>72</v>
      </c>
      <c r="D44" s="24"/>
      <c r="E44" s="66"/>
      <c r="F44" s="66"/>
      <c r="G44" s="66"/>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row>
    <row r="45" spans="1:96" s="68" customFormat="1" ht="141.75" customHeight="1">
      <c r="A45" s="65"/>
      <c r="B45" s="70"/>
      <c r="C45" s="75" t="s">
        <v>80</v>
      </c>
      <c r="D45" s="24"/>
      <c r="E45" s="66"/>
      <c r="F45" s="66"/>
      <c r="G45" s="66"/>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row>
    <row r="46" spans="1:96" s="68" customFormat="1" ht="141.75" customHeight="1">
      <c r="A46" s="65"/>
      <c r="B46" s="70"/>
      <c r="C46" s="75" t="s">
        <v>79</v>
      </c>
      <c r="D46" s="24"/>
      <c r="E46" s="66"/>
      <c r="F46" s="66"/>
      <c r="G46" s="66"/>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row>
    <row r="47" spans="1:96" s="68" customFormat="1" ht="198" customHeight="1">
      <c r="A47" s="65"/>
      <c r="B47" s="70"/>
      <c r="C47" s="75" t="s">
        <v>73</v>
      </c>
      <c r="D47" s="24"/>
      <c r="E47" s="66"/>
      <c r="F47" s="66"/>
      <c r="G47" s="66"/>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row>
    <row r="48" spans="1:96" s="68" customFormat="1" ht="57" customHeight="1">
      <c r="A48" s="65"/>
      <c r="B48" s="70"/>
      <c r="C48" s="82" t="s">
        <v>75</v>
      </c>
      <c r="D48" s="24"/>
      <c r="E48" s="66"/>
      <c r="F48" s="66"/>
      <c r="G48" s="66"/>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row>
    <row r="49" spans="1:96" s="68" customFormat="1" ht="171" customHeight="1">
      <c r="A49" s="65"/>
      <c r="B49" s="70"/>
      <c r="C49" s="82" t="s">
        <v>76</v>
      </c>
      <c r="D49" s="24"/>
      <c r="E49" s="66"/>
      <c r="F49" s="66"/>
      <c r="G49" s="66"/>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row>
    <row r="50" spans="1:96" s="68" customFormat="1" ht="115.5" customHeight="1">
      <c r="A50" s="65"/>
      <c r="B50" s="70"/>
      <c r="C50" s="82" t="s">
        <v>77</v>
      </c>
      <c r="D50" s="24"/>
      <c r="E50" s="66"/>
      <c r="F50" s="66"/>
      <c r="G50" s="66"/>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row>
    <row r="51" spans="1:96" s="68" customFormat="1" ht="44.25" customHeight="1">
      <c r="A51" s="65"/>
      <c r="B51" s="70"/>
      <c r="C51" s="101" t="s">
        <v>60</v>
      </c>
      <c r="D51" s="24"/>
      <c r="E51" s="66"/>
      <c r="F51" s="66"/>
      <c r="G51" s="66"/>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row>
    <row r="52" spans="1:96" s="68" customFormat="1" ht="31.5" customHeight="1">
      <c r="A52" s="65"/>
      <c r="B52" s="70"/>
      <c r="C52" s="101" t="s">
        <v>61</v>
      </c>
      <c r="D52" s="24"/>
      <c r="E52" s="66"/>
      <c r="F52" s="66"/>
      <c r="G52" s="66"/>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row>
    <row r="53" spans="1:96" s="68" customFormat="1" ht="46.5" customHeight="1">
      <c r="A53" s="65"/>
      <c r="B53" s="70"/>
      <c r="C53" s="101" t="s">
        <v>62</v>
      </c>
      <c r="D53" s="24"/>
      <c r="E53" s="66"/>
      <c r="F53" s="66"/>
      <c r="G53" s="66"/>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row>
    <row r="54" spans="1:96" s="30" customFormat="1" ht="15.75">
      <c r="A54" s="25"/>
      <c r="B54" s="26"/>
      <c r="C54" s="27"/>
      <c r="D54" s="28"/>
      <c r="E54" s="29"/>
      <c r="F54" s="89"/>
      <c r="G54" s="89"/>
    </row>
    <row r="55" spans="1:96" s="64" customFormat="1">
      <c r="A55" s="1"/>
      <c r="B55" s="74"/>
      <c r="C55" s="62"/>
      <c r="D55" s="2"/>
      <c r="E55" s="31"/>
      <c r="F55" s="88"/>
      <c r="G55" s="88"/>
    </row>
    <row r="56" spans="1:96">
      <c r="B56" s="108"/>
      <c r="C56" s="75"/>
      <c r="D56" s="76"/>
      <c r="E56" s="77"/>
      <c r="F56" s="73"/>
      <c r="G56" s="73"/>
    </row>
    <row r="57" spans="1:96">
      <c r="B57" s="107"/>
      <c r="C57" s="79"/>
      <c r="D57" s="76"/>
      <c r="E57" s="77"/>
      <c r="F57" s="73"/>
      <c r="G57" s="73"/>
    </row>
    <row r="58" spans="1:96">
      <c r="B58" s="107"/>
      <c r="C58" s="79"/>
      <c r="D58" s="76"/>
      <c r="E58" s="77"/>
      <c r="F58" s="73"/>
      <c r="G58" s="73"/>
    </row>
    <row r="59" spans="1:96">
      <c r="B59" s="108"/>
      <c r="C59" s="75"/>
      <c r="D59" s="76"/>
      <c r="E59" s="77"/>
      <c r="F59" s="73"/>
      <c r="G59" s="95"/>
    </row>
    <row r="60" spans="1:96">
      <c r="B60" s="108"/>
      <c r="C60" s="75"/>
      <c r="D60" s="76"/>
      <c r="E60" s="77"/>
      <c r="G60" s="95"/>
    </row>
    <row r="61" spans="1:96">
      <c r="B61" s="108"/>
      <c r="C61" s="75"/>
      <c r="D61" s="76"/>
      <c r="E61" s="77"/>
      <c r="G61" s="95"/>
    </row>
    <row r="62" spans="1:96">
      <c r="B62" s="108"/>
      <c r="C62" s="75"/>
      <c r="D62" s="76"/>
      <c r="E62" s="77"/>
      <c r="G62" s="95"/>
    </row>
    <row r="63" spans="1:96">
      <c r="B63" s="108"/>
      <c r="C63" s="75"/>
      <c r="D63" s="76"/>
      <c r="E63" s="77"/>
      <c r="G63" s="95"/>
    </row>
    <row r="64" spans="1:96">
      <c r="B64" s="108"/>
      <c r="C64" s="75"/>
      <c r="D64" s="76"/>
      <c r="E64" s="77"/>
      <c r="G64" s="95"/>
    </row>
    <row r="65" spans="1:7">
      <c r="B65" s="11"/>
      <c r="C65" s="75"/>
      <c r="D65" s="76"/>
      <c r="E65" s="77"/>
      <c r="G65" s="95"/>
    </row>
    <row r="66" spans="1:7">
      <c r="B66" s="108"/>
      <c r="C66" s="79"/>
      <c r="D66" s="76"/>
      <c r="E66" s="77"/>
      <c r="F66" s="11"/>
      <c r="G66" s="73"/>
    </row>
    <row r="67" spans="1:7" s="9" customFormat="1">
      <c r="A67" s="5"/>
      <c r="B67" s="107"/>
      <c r="C67" s="79"/>
      <c r="D67" s="111"/>
      <c r="E67" s="16"/>
      <c r="F67" s="48"/>
      <c r="G67" s="83"/>
    </row>
    <row r="68" spans="1:7">
      <c r="B68" s="108"/>
      <c r="C68" s="79"/>
      <c r="D68" s="76"/>
      <c r="E68" s="77"/>
      <c r="F68" s="11"/>
      <c r="G68" s="73"/>
    </row>
    <row r="69" spans="1:7">
      <c r="B69" s="108"/>
      <c r="C69" s="79"/>
      <c r="D69" s="76"/>
      <c r="E69" s="77"/>
      <c r="F69" s="73"/>
      <c r="G69" s="73"/>
    </row>
    <row r="70" spans="1:7">
      <c r="B70" s="108"/>
      <c r="C70" s="79"/>
      <c r="D70" s="76"/>
      <c r="E70" s="77"/>
      <c r="F70" s="73"/>
      <c r="G70" s="73"/>
    </row>
    <row r="71" spans="1:7">
      <c r="B71" s="108"/>
      <c r="C71" s="75"/>
      <c r="D71" s="76"/>
      <c r="E71" s="73"/>
      <c r="F71" s="73"/>
      <c r="G71" s="73"/>
    </row>
    <row r="72" spans="1:7">
      <c r="B72" s="108"/>
      <c r="C72" s="75"/>
      <c r="D72" s="76"/>
      <c r="E72" s="73"/>
      <c r="F72" s="73"/>
      <c r="G72" s="73"/>
    </row>
    <row r="73" spans="1:7">
      <c r="B73" s="108"/>
      <c r="C73" s="75"/>
      <c r="D73" s="76"/>
      <c r="E73" s="73"/>
      <c r="F73" s="73"/>
      <c r="G73" s="73"/>
    </row>
    <row r="74" spans="1:7">
      <c r="B74" s="108"/>
      <c r="C74" s="75"/>
      <c r="D74" s="76"/>
      <c r="E74" s="73"/>
      <c r="F74" s="73"/>
      <c r="G74" s="73"/>
    </row>
    <row r="75" spans="1:7">
      <c r="B75" s="108"/>
      <c r="C75" s="75"/>
      <c r="D75" s="76"/>
      <c r="E75" s="73"/>
      <c r="F75" s="73"/>
      <c r="G75" s="73"/>
    </row>
    <row r="76" spans="1:7">
      <c r="B76" s="108"/>
      <c r="C76" s="75"/>
      <c r="D76" s="76"/>
      <c r="E76" s="73"/>
      <c r="F76" s="73"/>
      <c r="G76" s="73"/>
    </row>
    <row r="77" spans="1:7">
      <c r="B77" s="102"/>
      <c r="C77" s="75"/>
      <c r="D77" s="76"/>
      <c r="E77" s="73"/>
      <c r="F77" s="73"/>
      <c r="G77" s="73"/>
    </row>
    <row r="78" spans="1:7">
      <c r="B78" s="102"/>
      <c r="C78" s="75"/>
      <c r="D78" s="76"/>
      <c r="E78" s="73"/>
      <c r="F78" s="73"/>
      <c r="G78" s="73"/>
    </row>
    <row r="79" spans="1:7">
      <c r="B79" s="108"/>
      <c r="C79" s="75"/>
      <c r="D79" s="76"/>
      <c r="E79" s="73"/>
      <c r="F79" s="73"/>
      <c r="G79" s="73"/>
    </row>
    <row r="80" spans="1:7">
      <c r="B80" s="108"/>
      <c r="C80" s="75"/>
      <c r="D80" s="76"/>
      <c r="E80" s="73"/>
      <c r="F80" s="73"/>
      <c r="G80" s="73"/>
    </row>
    <row r="81" spans="1:7">
      <c r="B81" s="108"/>
      <c r="C81" s="75"/>
      <c r="D81" s="76"/>
      <c r="E81" s="73"/>
      <c r="F81" s="73"/>
      <c r="G81" s="73"/>
    </row>
    <row r="82" spans="1:7">
      <c r="B82" s="108"/>
      <c r="C82" s="75"/>
      <c r="D82" s="76"/>
      <c r="E82" s="73"/>
      <c r="F82" s="73"/>
      <c r="G82" s="73"/>
    </row>
    <row r="83" spans="1:7">
      <c r="B83" s="108"/>
      <c r="C83" s="75"/>
      <c r="D83" s="76"/>
      <c r="E83" s="73"/>
      <c r="F83" s="73"/>
      <c r="G83" s="73"/>
    </row>
    <row r="84" spans="1:7">
      <c r="B84" s="108"/>
      <c r="C84" s="75"/>
      <c r="D84" s="76"/>
      <c r="E84" s="73"/>
      <c r="F84" s="73"/>
      <c r="G84" s="73"/>
    </row>
    <row r="85" spans="1:7">
      <c r="B85" s="108"/>
      <c r="C85" s="75"/>
      <c r="D85" s="76"/>
      <c r="E85" s="77"/>
      <c r="F85" s="73"/>
      <c r="G85" s="73"/>
    </row>
    <row r="86" spans="1:7">
      <c r="B86" s="108"/>
      <c r="C86" s="75"/>
      <c r="D86" s="76"/>
      <c r="E86" s="77"/>
      <c r="F86" s="73"/>
      <c r="G86" s="73"/>
    </row>
    <row r="87" spans="1:7">
      <c r="B87" s="108"/>
      <c r="C87" s="79"/>
      <c r="D87" s="76"/>
      <c r="E87" s="77"/>
      <c r="F87" s="73"/>
      <c r="G87" s="73"/>
    </row>
    <row r="88" spans="1:7" s="64" customFormat="1">
      <c r="A88" s="22"/>
      <c r="B88" s="32"/>
      <c r="C88" s="79"/>
      <c r="D88" s="24"/>
      <c r="E88" s="33"/>
      <c r="F88" s="33"/>
      <c r="G88" s="33"/>
    </row>
    <row r="89" spans="1:7" s="64" customFormat="1">
      <c r="A89" s="65"/>
      <c r="B89" s="63"/>
      <c r="C89" s="75"/>
      <c r="D89" s="20"/>
      <c r="E89" s="34"/>
      <c r="F89" s="34"/>
      <c r="G89" s="34"/>
    </row>
    <row r="90" spans="1:7" s="64" customFormat="1">
      <c r="A90" s="65"/>
      <c r="B90" s="63"/>
      <c r="C90" s="75"/>
      <c r="D90" s="20"/>
      <c r="E90" s="34"/>
      <c r="F90" s="34"/>
      <c r="G90" s="34"/>
    </row>
    <row r="91" spans="1:7" s="64" customFormat="1">
      <c r="A91" s="65"/>
      <c r="B91" s="63"/>
      <c r="C91" s="75"/>
      <c r="D91" s="20"/>
      <c r="E91" s="34"/>
      <c r="F91" s="34"/>
      <c r="G91" s="34"/>
    </row>
    <row r="92" spans="1:7" s="64" customFormat="1">
      <c r="A92" s="65"/>
      <c r="B92" s="63"/>
      <c r="C92" s="75"/>
      <c r="D92" s="20"/>
      <c r="E92" s="34"/>
      <c r="F92" s="34"/>
      <c r="G92" s="34"/>
    </row>
    <row r="93" spans="1:7" s="64" customFormat="1">
      <c r="A93" s="65"/>
      <c r="B93" s="63"/>
      <c r="C93" s="75"/>
      <c r="D93" s="20"/>
      <c r="E93" s="34"/>
      <c r="F93" s="34"/>
      <c r="G93" s="34"/>
    </row>
    <row r="94" spans="1:7" s="64" customFormat="1">
      <c r="A94" s="65"/>
      <c r="B94" s="63"/>
      <c r="C94" s="75"/>
      <c r="D94" s="20"/>
      <c r="E94" s="34"/>
      <c r="F94" s="34"/>
      <c r="G94" s="34"/>
    </row>
    <row r="95" spans="1:7" s="64" customFormat="1">
      <c r="A95" s="65"/>
      <c r="B95" s="63"/>
      <c r="C95" s="75"/>
      <c r="D95" s="20"/>
      <c r="E95" s="34"/>
      <c r="F95" s="34"/>
      <c r="G95" s="34"/>
    </row>
    <row r="96" spans="1:7" s="64" customFormat="1">
      <c r="A96" s="65"/>
      <c r="B96" s="63"/>
      <c r="C96" s="75"/>
      <c r="D96" s="20"/>
      <c r="E96" s="34"/>
      <c r="F96" s="34"/>
      <c r="G96" s="34"/>
    </row>
    <row r="97" spans="1:7" s="64" customFormat="1">
      <c r="A97" s="65"/>
      <c r="B97" s="63"/>
      <c r="C97" s="75"/>
      <c r="D97" s="20"/>
      <c r="E97" s="34"/>
      <c r="F97" s="34"/>
      <c r="G97" s="34"/>
    </row>
    <row r="98" spans="1:7">
      <c r="A98" s="65"/>
      <c r="B98" s="63"/>
      <c r="C98" s="75"/>
      <c r="D98" s="20"/>
      <c r="E98" s="34"/>
      <c r="F98" s="34"/>
      <c r="G98" s="34"/>
    </row>
    <row r="99" spans="1:7">
      <c r="B99" s="63"/>
      <c r="C99" s="75"/>
      <c r="D99" s="76"/>
      <c r="E99" s="77"/>
      <c r="F99" s="73"/>
      <c r="G99" s="73"/>
    </row>
    <row r="100" spans="1:7">
      <c r="B100" s="63"/>
      <c r="C100" s="75"/>
      <c r="D100" s="76"/>
      <c r="E100" s="77"/>
      <c r="F100" s="73"/>
      <c r="G100" s="73"/>
    </row>
    <row r="101" spans="1:7">
      <c r="B101" s="63"/>
      <c r="C101" s="75"/>
      <c r="D101" s="76"/>
      <c r="E101" s="77"/>
      <c r="F101" s="73"/>
      <c r="G101" s="73"/>
    </row>
    <row r="102" spans="1:7">
      <c r="B102" s="63"/>
      <c r="C102" s="75"/>
      <c r="D102" s="76"/>
      <c r="E102" s="77"/>
      <c r="F102" s="73"/>
      <c r="G102" s="73"/>
    </row>
    <row r="103" spans="1:7">
      <c r="B103" s="63"/>
      <c r="C103" s="75"/>
      <c r="D103" s="76"/>
      <c r="E103" s="77"/>
      <c r="F103" s="73"/>
      <c r="G103" s="73"/>
    </row>
    <row r="104" spans="1:7">
      <c r="B104" s="63"/>
      <c r="C104" s="75"/>
      <c r="D104" s="76"/>
      <c r="E104" s="77"/>
      <c r="F104" s="73"/>
      <c r="G104" s="73"/>
    </row>
    <row r="105" spans="1:7" s="64" customFormat="1">
      <c r="A105" s="65"/>
      <c r="B105" s="32"/>
      <c r="C105" s="79"/>
      <c r="D105" s="24"/>
      <c r="E105" s="34"/>
      <c r="F105" s="34"/>
      <c r="G105" s="34"/>
    </row>
    <row r="106" spans="1:7" s="64" customFormat="1">
      <c r="A106" s="65"/>
      <c r="B106" s="32"/>
      <c r="C106" s="75"/>
      <c r="D106" s="24"/>
      <c r="E106" s="34"/>
      <c r="F106" s="34"/>
      <c r="G106" s="34"/>
    </row>
    <row r="107" spans="1:7" s="64" customFormat="1">
      <c r="A107" s="65"/>
      <c r="B107" s="32"/>
      <c r="C107" s="75"/>
      <c r="D107" s="24"/>
      <c r="E107" s="34"/>
      <c r="F107" s="34"/>
      <c r="G107" s="34"/>
    </row>
    <row r="108" spans="1:7" s="64" customFormat="1">
      <c r="A108" s="65"/>
      <c r="B108" s="32"/>
      <c r="C108" s="75"/>
      <c r="D108" s="24"/>
      <c r="E108" s="34"/>
      <c r="F108" s="34"/>
      <c r="G108" s="34"/>
    </row>
    <row r="109" spans="1:7" s="64" customFormat="1">
      <c r="A109" s="65"/>
      <c r="B109" s="32"/>
      <c r="C109" s="75"/>
      <c r="D109" s="24"/>
      <c r="E109" s="34"/>
      <c r="F109" s="34"/>
      <c r="G109" s="34"/>
    </row>
    <row r="110" spans="1:7" s="64" customFormat="1">
      <c r="A110" s="65"/>
      <c r="B110" s="32"/>
      <c r="C110" s="75"/>
      <c r="D110" s="24"/>
      <c r="E110" s="34"/>
      <c r="F110" s="34"/>
      <c r="G110" s="34"/>
    </row>
    <row r="111" spans="1:7" s="64" customFormat="1">
      <c r="A111" s="65"/>
      <c r="B111" s="32"/>
      <c r="C111" s="75"/>
      <c r="D111" s="24"/>
      <c r="E111" s="34"/>
      <c r="F111" s="34"/>
      <c r="G111" s="34"/>
    </row>
    <row r="112" spans="1:7" s="64" customFormat="1">
      <c r="A112" s="65"/>
      <c r="B112" s="32"/>
      <c r="C112" s="75"/>
      <c r="D112" s="24"/>
      <c r="E112" s="34"/>
      <c r="F112" s="34"/>
      <c r="G112" s="34"/>
    </row>
    <row r="113" spans="1:7">
      <c r="A113" s="35"/>
      <c r="B113" s="36"/>
      <c r="C113" s="37"/>
      <c r="D113" s="38"/>
      <c r="E113" s="39"/>
      <c r="F113" s="90"/>
      <c r="G113" s="90"/>
    </row>
    <row r="114" spans="1:7">
      <c r="A114" s="35"/>
      <c r="B114" s="36"/>
      <c r="C114" s="40"/>
      <c r="D114" s="41"/>
      <c r="E114" s="42"/>
      <c r="F114" s="91"/>
      <c r="G114" s="91"/>
    </row>
    <row r="115" spans="1:7">
      <c r="A115" s="43"/>
      <c r="B115" s="108"/>
      <c r="C115" s="6"/>
      <c r="D115" s="7"/>
      <c r="E115" s="8"/>
      <c r="F115" s="8"/>
      <c r="G115" s="8"/>
    </row>
    <row r="116" spans="1:7" s="9" customFormat="1">
      <c r="A116" s="10"/>
      <c r="B116" s="10"/>
      <c r="C116" s="72"/>
      <c r="D116" s="81"/>
      <c r="E116" s="60"/>
      <c r="F116" s="60"/>
      <c r="G116" s="60"/>
    </row>
    <row r="117" spans="1:7" s="9" customFormat="1">
      <c r="A117" s="10"/>
      <c r="B117" s="10"/>
      <c r="C117" s="72"/>
      <c r="D117" s="81"/>
      <c r="E117" s="60"/>
      <c r="F117" s="60"/>
      <c r="G117" s="60"/>
    </row>
    <row r="118" spans="1:7" s="9" customFormat="1">
      <c r="A118" s="10"/>
      <c r="B118" s="10"/>
      <c r="C118" s="72"/>
      <c r="D118" s="81"/>
      <c r="E118" s="60"/>
      <c r="F118" s="60"/>
      <c r="G118" s="60"/>
    </row>
    <row r="119" spans="1:7" s="9" customFormat="1">
      <c r="A119" s="10"/>
      <c r="B119" s="10"/>
      <c r="C119" s="72"/>
      <c r="D119" s="81"/>
      <c r="E119" s="60"/>
      <c r="F119" s="60"/>
      <c r="G119" s="60"/>
    </row>
    <row r="120" spans="1:7" s="9" customFormat="1">
      <c r="A120" s="10"/>
      <c r="B120" s="44"/>
      <c r="C120" s="72"/>
      <c r="D120" s="64"/>
      <c r="E120" s="31"/>
      <c r="F120" s="31"/>
      <c r="G120" s="31"/>
    </row>
    <row r="121" spans="1:7" s="9" customFormat="1" ht="51" customHeight="1">
      <c r="A121" s="10"/>
      <c r="B121" s="44"/>
      <c r="C121" s="224"/>
      <c r="D121" s="64"/>
      <c r="E121" s="31"/>
      <c r="F121" s="31"/>
      <c r="G121" s="31"/>
    </row>
    <row r="122" spans="1:7" s="9" customFormat="1">
      <c r="A122" s="10"/>
      <c r="B122" s="44"/>
      <c r="C122" s="224"/>
      <c r="D122" s="64"/>
      <c r="E122" s="31"/>
      <c r="F122" s="31"/>
      <c r="G122" s="31"/>
    </row>
    <row r="123" spans="1:7">
      <c r="A123" s="102"/>
      <c r="B123" s="102"/>
      <c r="C123" s="224"/>
      <c r="D123" s="80"/>
      <c r="E123" s="73"/>
      <c r="F123" s="73"/>
      <c r="G123" s="73"/>
    </row>
    <row r="124" spans="1:7">
      <c r="A124" s="102"/>
      <c r="B124" s="102"/>
      <c r="C124" s="11"/>
      <c r="D124" s="11"/>
      <c r="E124" s="11"/>
      <c r="F124" s="11"/>
      <c r="G124" s="11"/>
    </row>
    <row r="125" spans="1:7">
      <c r="A125" s="102"/>
      <c r="B125" s="102"/>
      <c r="C125" s="11"/>
      <c r="D125" s="80"/>
      <c r="E125" s="73"/>
      <c r="F125" s="87"/>
      <c r="G125" s="95"/>
    </row>
    <row r="126" spans="1:7">
      <c r="A126" s="102"/>
      <c r="B126" s="102"/>
      <c r="C126" s="11"/>
      <c r="D126" s="11"/>
      <c r="E126" s="11"/>
      <c r="F126" s="11"/>
      <c r="G126" s="11"/>
    </row>
    <row r="127" spans="1:7">
      <c r="A127" s="102"/>
      <c r="B127" s="102"/>
      <c r="C127" s="11"/>
      <c r="D127" s="80"/>
      <c r="E127" s="73"/>
      <c r="F127" s="87"/>
      <c r="G127" s="95"/>
    </row>
    <row r="128" spans="1:7">
      <c r="A128" s="102"/>
      <c r="B128" s="102"/>
      <c r="C128" s="11"/>
      <c r="D128" s="80"/>
      <c r="E128" s="73"/>
      <c r="F128" s="87"/>
      <c r="G128" s="95"/>
    </row>
    <row r="129" spans="1:7">
      <c r="A129" s="102"/>
      <c r="B129" s="102"/>
      <c r="C129" s="11"/>
      <c r="D129" s="80"/>
      <c r="E129" s="73"/>
      <c r="F129" s="87"/>
      <c r="G129" s="95"/>
    </row>
    <row r="130" spans="1:7">
      <c r="A130" s="102"/>
      <c r="B130" s="102"/>
      <c r="C130" s="11"/>
      <c r="D130" s="80"/>
      <c r="E130" s="73"/>
      <c r="F130" s="87"/>
      <c r="G130" s="95"/>
    </row>
    <row r="131" spans="1:7">
      <c r="A131" s="102"/>
      <c r="B131" s="11"/>
      <c r="C131" s="11"/>
      <c r="D131" s="80"/>
      <c r="E131" s="73"/>
      <c r="F131" s="87"/>
      <c r="G131" s="95"/>
    </row>
    <row r="132" spans="1:7">
      <c r="A132" s="102"/>
      <c r="B132" s="102"/>
      <c r="C132" s="224"/>
      <c r="D132" s="80"/>
      <c r="E132" s="73"/>
      <c r="F132" s="73"/>
      <c r="G132" s="73"/>
    </row>
    <row r="133" spans="1:7">
      <c r="A133" s="102"/>
      <c r="B133" s="102"/>
      <c r="C133" s="224"/>
      <c r="D133" s="80"/>
      <c r="E133" s="73"/>
      <c r="F133" s="87"/>
      <c r="G133" s="95"/>
    </row>
    <row r="134" spans="1:7">
      <c r="A134" s="102"/>
      <c r="B134" s="102"/>
      <c r="C134" s="224"/>
      <c r="D134" s="80"/>
      <c r="E134" s="73"/>
      <c r="F134" s="73"/>
      <c r="G134" s="73"/>
    </row>
    <row r="135" spans="1:7">
      <c r="A135" s="102"/>
      <c r="B135" s="102"/>
      <c r="C135" s="224"/>
      <c r="D135" s="80"/>
      <c r="E135" s="73"/>
      <c r="F135" s="73"/>
      <c r="G135" s="73"/>
    </row>
    <row r="136" spans="1:7">
      <c r="A136" s="102"/>
      <c r="B136" s="102"/>
      <c r="C136" s="224"/>
      <c r="D136" s="80"/>
      <c r="E136" s="73"/>
      <c r="F136" s="87"/>
      <c r="G136" s="95"/>
    </row>
    <row r="137" spans="1:7">
      <c r="A137" s="102"/>
      <c r="B137" s="102"/>
      <c r="C137" s="224"/>
      <c r="D137" s="11"/>
      <c r="E137" s="11"/>
      <c r="F137" s="11"/>
      <c r="G137" s="11"/>
    </row>
    <row r="138" spans="1:7">
      <c r="B138" s="102"/>
      <c r="C138" s="224"/>
      <c r="D138" s="80"/>
      <c r="E138" s="73"/>
      <c r="F138" s="87"/>
      <c r="G138" s="95"/>
    </row>
    <row r="139" spans="1:7">
      <c r="B139" s="102"/>
      <c r="C139" s="224"/>
      <c r="D139" s="80"/>
      <c r="E139" s="73"/>
      <c r="F139" s="87"/>
      <c r="G139" s="95"/>
    </row>
    <row r="140" spans="1:7">
      <c r="B140" s="102"/>
      <c r="C140" s="224"/>
      <c r="D140" s="80"/>
      <c r="E140" s="73"/>
      <c r="F140" s="87"/>
      <c r="G140" s="95"/>
    </row>
    <row r="141" spans="1:7">
      <c r="B141" s="102"/>
      <c r="C141" s="224"/>
      <c r="D141" s="11"/>
      <c r="E141" s="11"/>
      <c r="F141" s="11"/>
      <c r="G141" s="11"/>
    </row>
    <row r="142" spans="1:7">
      <c r="B142" s="102"/>
      <c r="C142" s="224"/>
      <c r="D142" s="11"/>
      <c r="E142" s="11"/>
      <c r="F142" s="11"/>
      <c r="G142" s="11"/>
    </row>
    <row r="143" spans="1:7">
      <c r="B143" s="102"/>
      <c r="C143" s="67"/>
      <c r="D143" s="80"/>
      <c r="E143" s="73"/>
      <c r="F143" s="87"/>
      <c r="G143" s="95"/>
    </row>
    <row r="144" spans="1:7">
      <c r="B144" s="102"/>
      <c r="C144" s="67"/>
      <c r="D144" s="80"/>
      <c r="E144" s="73"/>
      <c r="F144" s="87"/>
      <c r="G144" s="95"/>
    </row>
    <row r="145" spans="1:7">
      <c r="B145" s="102"/>
      <c r="C145" s="67"/>
      <c r="D145" s="80"/>
      <c r="E145" s="73"/>
      <c r="F145" s="87"/>
      <c r="G145" s="95"/>
    </row>
    <row r="146" spans="1:7">
      <c r="B146" s="102"/>
      <c r="C146" s="72"/>
      <c r="D146" s="80"/>
      <c r="E146" s="73"/>
      <c r="F146" s="87"/>
      <c r="G146" s="95"/>
    </row>
    <row r="147" spans="1:7">
      <c r="B147" s="102"/>
      <c r="C147" s="224"/>
      <c r="D147" s="80"/>
      <c r="E147" s="73"/>
      <c r="F147" s="87"/>
      <c r="G147" s="95"/>
    </row>
    <row r="148" spans="1:7">
      <c r="B148" s="102"/>
      <c r="C148" s="224"/>
      <c r="D148" s="80"/>
      <c r="E148" s="73"/>
      <c r="F148" s="87"/>
      <c r="G148" s="95"/>
    </row>
    <row r="149" spans="1:7">
      <c r="B149" s="102"/>
      <c r="C149" s="224"/>
      <c r="D149" s="80"/>
      <c r="E149" s="73"/>
      <c r="F149" s="87"/>
      <c r="G149" s="95"/>
    </row>
    <row r="150" spans="1:7">
      <c r="B150" s="102"/>
      <c r="C150" s="224"/>
      <c r="D150" s="80"/>
      <c r="E150" s="73"/>
      <c r="F150" s="87"/>
      <c r="G150" s="95"/>
    </row>
    <row r="151" spans="1:7">
      <c r="B151" s="102"/>
      <c r="C151" s="224"/>
      <c r="D151" s="80"/>
      <c r="E151" s="73"/>
      <c r="F151" s="87"/>
      <c r="G151" s="95"/>
    </row>
    <row r="152" spans="1:7">
      <c r="B152" s="102"/>
      <c r="C152" s="224"/>
    </row>
    <row r="153" spans="1:7" s="9" customFormat="1">
      <c r="A153" s="69"/>
      <c r="B153" s="10"/>
      <c r="C153" s="72"/>
      <c r="D153" s="81"/>
      <c r="E153" s="60"/>
      <c r="F153" s="60"/>
      <c r="G153" s="60"/>
    </row>
    <row r="154" spans="1:7" s="9" customFormat="1">
      <c r="A154" s="69"/>
      <c r="B154" s="10"/>
      <c r="C154" s="72"/>
      <c r="D154" s="81"/>
      <c r="E154" s="60"/>
      <c r="F154" s="60"/>
      <c r="G154" s="60"/>
    </row>
    <row r="155" spans="1:7">
      <c r="B155" s="63"/>
      <c r="C155" s="72"/>
    </row>
    <row r="156" spans="1:7">
      <c r="B156" s="63"/>
      <c r="C156" s="224"/>
    </row>
    <row r="157" spans="1:7">
      <c r="B157" s="63"/>
      <c r="C157" s="224"/>
    </row>
    <row r="158" spans="1:7">
      <c r="B158" s="63"/>
      <c r="C158" s="224"/>
    </row>
    <row r="159" spans="1:7">
      <c r="B159" s="63"/>
      <c r="C159" s="224"/>
    </row>
    <row r="160" spans="1:7">
      <c r="B160" s="63"/>
      <c r="C160" s="224"/>
    </row>
    <row r="161" spans="2:7">
      <c r="B161" s="63"/>
      <c r="C161" s="224"/>
    </row>
    <row r="162" spans="2:7" ht="13.5">
      <c r="B162" s="63"/>
      <c r="C162" s="45"/>
    </row>
    <row r="163" spans="2:7">
      <c r="B163" s="63"/>
      <c r="C163" s="224"/>
      <c r="D163" s="80"/>
      <c r="E163" s="73"/>
      <c r="F163" s="87"/>
      <c r="G163" s="95"/>
    </row>
    <row r="164" spans="2:7">
      <c r="B164" s="63"/>
      <c r="C164" s="224"/>
    </row>
    <row r="165" spans="2:7">
      <c r="B165" s="63"/>
      <c r="C165" s="224"/>
      <c r="D165" s="11"/>
      <c r="E165" s="11"/>
      <c r="F165" s="11"/>
      <c r="G165" s="11"/>
    </row>
    <row r="166" spans="2:7">
      <c r="B166" s="63"/>
      <c r="C166" s="224"/>
      <c r="D166" s="80"/>
      <c r="E166" s="73"/>
      <c r="F166" s="87"/>
      <c r="G166" s="95"/>
    </row>
    <row r="167" spans="2:7">
      <c r="B167" s="63"/>
      <c r="C167" s="224"/>
    </row>
    <row r="168" spans="2:7">
      <c r="B168" s="63"/>
      <c r="C168" s="224"/>
      <c r="D168" s="80"/>
      <c r="E168" s="73"/>
      <c r="F168" s="87"/>
      <c r="G168" s="95"/>
    </row>
    <row r="169" spans="2:7">
      <c r="B169" s="63"/>
      <c r="C169" s="224"/>
    </row>
    <row r="170" spans="2:7" ht="40.5" customHeight="1">
      <c r="B170" s="63"/>
      <c r="C170" s="224"/>
      <c r="D170" s="80"/>
      <c r="E170" s="73"/>
      <c r="F170" s="87"/>
      <c r="G170" s="95"/>
    </row>
    <row r="171" spans="2:7">
      <c r="B171" s="63"/>
      <c r="C171" s="224"/>
    </row>
    <row r="172" spans="2:7">
      <c r="B172" s="63"/>
      <c r="C172" s="224"/>
      <c r="D172" s="80"/>
      <c r="E172" s="73"/>
      <c r="F172" s="87"/>
      <c r="G172" s="95"/>
    </row>
    <row r="173" spans="2:7">
      <c r="B173" s="63"/>
      <c r="C173" s="224"/>
    </row>
    <row r="174" spans="2:7">
      <c r="B174" s="63"/>
      <c r="C174" s="224"/>
      <c r="D174" s="80"/>
      <c r="E174" s="73"/>
      <c r="F174" s="87"/>
      <c r="G174" s="95"/>
    </row>
    <row r="175" spans="2:7">
      <c r="B175" s="63"/>
      <c r="C175" s="224"/>
    </row>
    <row r="176" spans="2:7">
      <c r="B176" s="63"/>
      <c r="C176" s="224"/>
    </row>
    <row r="177" spans="2:7">
      <c r="B177" s="63"/>
      <c r="C177" s="67"/>
      <c r="D177" s="80"/>
      <c r="E177" s="73"/>
      <c r="F177" s="87"/>
      <c r="G177" s="95"/>
    </row>
    <row r="178" spans="2:7">
      <c r="B178" s="63"/>
      <c r="C178" s="67"/>
      <c r="D178" s="80"/>
      <c r="E178" s="73"/>
      <c r="F178" s="87"/>
      <c r="G178" s="95"/>
    </row>
    <row r="179" spans="2:7">
      <c r="B179" s="63"/>
      <c r="C179" s="67"/>
      <c r="D179" s="80"/>
      <c r="E179" s="73"/>
      <c r="F179" s="87"/>
      <c r="G179" s="95"/>
    </row>
    <row r="180" spans="2:7">
      <c r="B180" s="63"/>
      <c r="C180" s="67"/>
      <c r="D180" s="80"/>
      <c r="E180" s="73"/>
      <c r="F180" s="87"/>
      <c r="G180" s="95"/>
    </row>
    <row r="181" spans="2:7">
      <c r="B181" s="63"/>
      <c r="C181" s="67"/>
      <c r="D181" s="80"/>
      <c r="E181" s="73"/>
      <c r="F181" s="87"/>
      <c r="G181" s="95"/>
    </row>
    <row r="182" spans="2:7">
      <c r="B182" s="63"/>
      <c r="C182" s="67"/>
      <c r="D182" s="80"/>
      <c r="E182" s="73"/>
      <c r="F182" s="87"/>
      <c r="G182" s="95"/>
    </row>
    <row r="183" spans="2:7">
      <c r="B183" s="63"/>
      <c r="C183" s="67"/>
      <c r="D183" s="80"/>
      <c r="E183" s="73"/>
      <c r="F183" s="87"/>
      <c r="G183" s="95"/>
    </row>
    <row r="184" spans="2:7">
      <c r="B184" s="63"/>
      <c r="C184" s="67"/>
      <c r="D184" s="80"/>
      <c r="E184" s="73"/>
      <c r="F184" s="87"/>
      <c r="G184" s="95"/>
    </row>
    <row r="185" spans="2:7">
      <c r="B185" s="63"/>
      <c r="C185" s="67"/>
      <c r="D185" s="80"/>
      <c r="E185" s="73"/>
      <c r="F185" s="87"/>
      <c r="G185" s="95"/>
    </row>
    <row r="186" spans="2:7">
      <c r="B186" s="63"/>
      <c r="C186" s="67"/>
      <c r="D186" s="80"/>
      <c r="E186" s="73"/>
      <c r="F186" s="87"/>
      <c r="G186" s="95"/>
    </row>
    <row r="187" spans="2:7">
      <c r="B187" s="63"/>
      <c r="C187" s="67"/>
      <c r="D187" s="80"/>
      <c r="E187" s="73"/>
      <c r="F187" s="87"/>
      <c r="G187" s="95"/>
    </row>
    <row r="188" spans="2:7">
      <c r="B188" s="63"/>
      <c r="C188" s="46"/>
      <c r="D188" s="11"/>
      <c r="E188" s="11"/>
      <c r="F188" s="11"/>
      <c r="G188" s="11"/>
    </row>
    <row r="189" spans="2:7">
      <c r="B189" s="63"/>
      <c r="C189" s="67"/>
      <c r="D189" s="80"/>
      <c r="E189" s="73"/>
      <c r="F189" s="87"/>
      <c r="G189" s="95"/>
    </row>
    <row r="190" spans="2:7">
      <c r="B190" s="63"/>
      <c r="C190" s="67"/>
      <c r="D190" s="80"/>
      <c r="E190" s="73"/>
      <c r="F190" s="87"/>
      <c r="G190" s="95"/>
    </row>
    <row r="191" spans="2:7">
      <c r="B191" s="63"/>
      <c r="C191" s="67"/>
      <c r="D191" s="80"/>
      <c r="E191" s="73"/>
      <c r="F191" s="87"/>
      <c r="G191" s="95"/>
    </row>
    <row r="192" spans="2:7">
      <c r="B192" s="63"/>
      <c r="C192" s="67"/>
      <c r="D192" s="80"/>
      <c r="E192" s="73"/>
      <c r="F192" s="87"/>
      <c r="G192" s="95"/>
    </row>
    <row r="193" spans="2:7">
      <c r="B193" s="63"/>
      <c r="C193" s="46"/>
      <c r="D193" s="11"/>
      <c r="E193" s="11"/>
      <c r="F193" s="11"/>
      <c r="G193" s="11"/>
    </row>
    <row r="194" spans="2:7">
      <c r="B194" s="63"/>
      <c r="C194" s="67"/>
      <c r="D194" s="80"/>
      <c r="E194" s="73"/>
      <c r="F194" s="87"/>
      <c r="G194" s="95"/>
    </row>
    <row r="195" spans="2:7">
      <c r="B195" s="63"/>
      <c r="C195" s="67"/>
      <c r="D195" s="80"/>
      <c r="E195" s="73"/>
      <c r="F195" s="87"/>
      <c r="G195" s="95"/>
    </row>
    <row r="196" spans="2:7">
      <c r="B196" s="63"/>
      <c r="C196" s="67"/>
      <c r="D196" s="80"/>
      <c r="E196" s="73"/>
      <c r="F196" s="87"/>
      <c r="G196" s="95"/>
    </row>
    <row r="197" spans="2:7">
      <c r="B197" s="63"/>
      <c r="C197" s="46"/>
      <c r="D197" s="11"/>
      <c r="E197" s="11"/>
      <c r="F197" s="11"/>
      <c r="G197" s="11"/>
    </row>
    <row r="198" spans="2:7">
      <c r="B198" s="63"/>
      <c r="C198" s="67"/>
      <c r="D198" s="80"/>
      <c r="E198" s="73"/>
      <c r="F198" s="87"/>
      <c r="G198" s="95"/>
    </row>
    <row r="199" spans="2:7">
      <c r="B199" s="63"/>
      <c r="C199" s="67"/>
      <c r="D199" s="80"/>
      <c r="E199" s="73"/>
      <c r="F199" s="87"/>
      <c r="G199" s="95"/>
    </row>
    <row r="200" spans="2:7">
      <c r="B200" s="63"/>
      <c r="C200" s="67"/>
      <c r="D200" s="80"/>
      <c r="E200" s="73"/>
      <c r="F200" s="87"/>
      <c r="G200" s="95"/>
    </row>
    <row r="201" spans="2:7">
      <c r="B201" s="63"/>
      <c r="C201" s="67"/>
      <c r="D201" s="80"/>
      <c r="E201" s="73"/>
      <c r="F201" s="87"/>
      <c r="G201" s="95"/>
    </row>
    <row r="202" spans="2:7">
      <c r="B202" s="63"/>
      <c r="C202" s="46"/>
      <c r="D202" s="80"/>
      <c r="E202" s="73"/>
      <c r="F202" s="87"/>
      <c r="G202" s="95"/>
    </row>
    <row r="203" spans="2:7">
      <c r="B203" s="63"/>
      <c r="C203" s="67"/>
      <c r="D203" s="11"/>
      <c r="E203" s="11"/>
      <c r="F203" s="11"/>
      <c r="G203" s="11"/>
    </row>
    <row r="204" spans="2:7">
      <c r="B204" s="63"/>
      <c r="C204" s="46"/>
      <c r="D204" s="80"/>
      <c r="E204" s="73"/>
      <c r="F204" s="87"/>
      <c r="G204" s="95"/>
    </row>
    <row r="205" spans="2:7">
      <c r="B205" s="63"/>
      <c r="C205" s="67"/>
      <c r="D205" s="80"/>
      <c r="E205" s="73"/>
      <c r="F205" s="87"/>
      <c r="G205" s="95"/>
    </row>
    <row r="206" spans="2:7">
      <c r="B206" s="63"/>
      <c r="C206" s="46"/>
      <c r="D206" s="80"/>
      <c r="E206" s="73"/>
      <c r="F206" s="87"/>
      <c r="G206" s="95"/>
    </row>
    <row r="207" spans="2:7">
      <c r="B207" s="63"/>
      <c r="C207" s="67"/>
      <c r="D207" s="80"/>
      <c r="E207" s="73"/>
      <c r="F207" s="87"/>
      <c r="G207" s="95"/>
    </row>
    <row r="208" spans="2:7">
      <c r="B208" s="63"/>
      <c r="C208" s="46"/>
      <c r="D208" s="80"/>
      <c r="E208" s="73"/>
      <c r="F208" s="87"/>
      <c r="G208" s="95"/>
    </row>
    <row r="209" spans="2:7">
      <c r="B209" s="63"/>
      <c r="C209" s="46"/>
      <c r="D209" s="80"/>
      <c r="E209" s="73"/>
      <c r="F209" s="87"/>
      <c r="G209" s="95"/>
    </row>
    <row r="210" spans="2:7">
      <c r="B210" s="63"/>
      <c r="C210" s="46"/>
      <c r="D210" s="80"/>
      <c r="E210" s="73"/>
      <c r="F210" s="87"/>
      <c r="G210" s="95"/>
    </row>
    <row r="211" spans="2:7">
      <c r="B211" s="63"/>
      <c r="C211" s="46"/>
      <c r="D211" s="80"/>
      <c r="E211" s="73"/>
      <c r="F211" s="87"/>
      <c r="G211" s="95"/>
    </row>
    <row r="212" spans="2:7">
      <c r="B212" s="63"/>
      <c r="C212" s="46"/>
      <c r="D212" s="80"/>
      <c r="E212" s="73"/>
      <c r="F212" s="87"/>
      <c r="G212" s="95"/>
    </row>
    <row r="213" spans="2:7">
      <c r="B213" s="63"/>
      <c r="C213" s="46"/>
      <c r="D213" s="80"/>
      <c r="E213" s="73"/>
      <c r="F213" s="87"/>
      <c r="G213" s="95"/>
    </row>
    <row r="214" spans="2:7">
      <c r="B214" s="63"/>
      <c r="C214" s="46"/>
      <c r="D214" s="80"/>
      <c r="E214" s="73"/>
      <c r="F214" s="87"/>
      <c r="G214" s="95"/>
    </row>
    <row r="215" spans="2:7">
      <c r="B215" s="63"/>
      <c r="C215" s="46"/>
      <c r="D215" s="80"/>
      <c r="E215" s="73"/>
      <c r="F215" s="87"/>
      <c r="G215" s="95"/>
    </row>
    <row r="216" spans="2:7">
      <c r="B216" s="63"/>
      <c r="C216" s="46"/>
      <c r="D216" s="80"/>
      <c r="E216" s="73"/>
      <c r="F216" s="87"/>
      <c r="G216" s="95"/>
    </row>
    <row r="217" spans="2:7">
      <c r="B217" s="63"/>
      <c r="C217" s="46"/>
      <c r="D217" s="80"/>
      <c r="E217" s="73"/>
      <c r="F217" s="87"/>
      <c r="G217" s="95"/>
    </row>
    <row r="218" spans="2:7">
      <c r="B218" s="63"/>
      <c r="C218" s="46"/>
      <c r="D218" s="80"/>
      <c r="E218" s="73"/>
      <c r="F218" s="87"/>
      <c r="G218" s="95"/>
    </row>
    <row r="219" spans="2:7">
      <c r="B219" s="63"/>
      <c r="C219" s="46"/>
      <c r="D219" s="80"/>
      <c r="E219" s="73"/>
      <c r="F219" s="87"/>
      <c r="G219" s="95"/>
    </row>
    <row r="220" spans="2:7">
      <c r="B220" s="63"/>
      <c r="C220" s="46"/>
      <c r="D220" s="80"/>
      <c r="E220" s="73"/>
      <c r="F220" s="87"/>
      <c r="G220" s="95"/>
    </row>
    <row r="221" spans="2:7">
      <c r="B221" s="63"/>
      <c r="C221" s="46"/>
      <c r="D221" s="80"/>
      <c r="E221" s="73"/>
      <c r="F221" s="87"/>
      <c r="G221" s="95"/>
    </row>
    <row r="222" spans="2:7">
      <c r="B222" s="63"/>
      <c r="C222" s="46"/>
      <c r="D222" s="80"/>
      <c r="E222" s="73"/>
      <c r="F222" s="87"/>
      <c r="G222" s="95"/>
    </row>
    <row r="223" spans="2:7">
      <c r="B223" s="63"/>
      <c r="C223" s="46"/>
      <c r="D223" s="80"/>
      <c r="E223" s="73"/>
      <c r="F223" s="87"/>
      <c r="G223" s="95"/>
    </row>
    <row r="224" spans="2:7">
      <c r="B224" s="63"/>
      <c r="C224" s="46"/>
      <c r="D224" s="80"/>
      <c r="E224" s="73"/>
      <c r="F224" s="87"/>
      <c r="G224" s="95"/>
    </row>
    <row r="225" spans="1:7">
      <c r="A225" s="65"/>
      <c r="B225" s="63"/>
      <c r="C225" s="75"/>
      <c r="D225" s="80"/>
      <c r="E225" s="73"/>
      <c r="F225" s="87"/>
      <c r="G225" s="87"/>
    </row>
    <row r="226" spans="1:7" s="9" customFormat="1">
      <c r="A226" s="5"/>
      <c r="B226" s="63"/>
      <c r="C226" s="79"/>
      <c r="D226" s="111"/>
      <c r="E226" s="60"/>
      <c r="F226" s="87"/>
      <c r="G226" s="83"/>
    </row>
    <row r="229" spans="1:7" s="9" customFormat="1">
      <c r="A229" s="69"/>
      <c r="B229" s="10"/>
      <c r="C229" s="72"/>
      <c r="D229" s="81"/>
      <c r="E229" s="60"/>
      <c r="F229" s="87"/>
      <c r="G229" s="87"/>
    </row>
    <row r="230" spans="1:7">
      <c r="A230" s="12"/>
      <c r="B230" s="102"/>
      <c r="C230" s="224"/>
      <c r="D230" s="80"/>
      <c r="E230" s="73"/>
      <c r="F230" s="87"/>
      <c r="G230" s="87"/>
    </row>
    <row r="231" spans="1:7" ht="13.5">
      <c r="A231" s="12"/>
      <c r="B231" s="102"/>
      <c r="C231" s="45"/>
      <c r="D231" s="80"/>
      <c r="E231" s="73"/>
      <c r="F231" s="87"/>
      <c r="G231" s="87"/>
    </row>
    <row r="232" spans="1:7">
      <c r="A232" s="12"/>
      <c r="B232" s="102"/>
      <c r="C232" s="224"/>
      <c r="D232" s="80"/>
      <c r="E232" s="73"/>
      <c r="F232" s="87"/>
      <c r="G232" s="87"/>
    </row>
    <row r="233" spans="1:7">
      <c r="A233" s="12"/>
      <c r="B233" s="102"/>
      <c r="C233" s="224"/>
      <c r="D233" s="80"/>
      <c r="E233" s="73"/>
      <c r="F233" s="87"/>
      <c r="G233" s="87"/>
    </row>
    <row r="234" spans="1:7">
      <c r="A234" s="12"/>
      <c r="B234" s="102"/>
      <c r="C234" s="224"/>
      <c r="D234" s="80"/>
      <c r="E234" s="73"/>
      <c r="F234" s="87"/>
      <c r="G234" s="87"/>
    </row>
    <row r="235" spans="1:7">
      <c r="A235" s="12"/>
      <c r="B235" s="102"/>
      <c r="C235" s="224"/>
      <c r="D235" s="80"/>
      <c r="E235" s="73"/>
      <c r="F235" s="87"/>
      <c r="G235" s="87"/>
    </row>
    <row r="236" spans="1:7">
      <c r="A236" s="12"/>
      <c r="B236" s="102"/>
      <c r="C236" s="224"/>
      <c r="D236" s="80"/>
      <c r="E236" s="73"/>
      <c r="F236" s="87"/>
      <c r="G236" s="87"/>
    </row>
    <row r="237" spans="1:7">
      <c r="A237" s="12"/>
      <c r="B237" s="102"/>
      <c r="C237" s="224"/>
      <c r="D237" s="80"/>
      <c r="E237" s="73"/>
      <c r="F237" s="87"/>
      <c r="G237" s="87"/>
    </row>
    <row r="238" spans="1:7">
      <c r="A238" s="12"/>
      <c r="B238" s="102"/>
      <c r="C238" s="224"/>
      <c r="D238" s="80"/>
      <c r="E238" s="73"/>
      <c r="F238" s="87"/>
      <c r="G238" s="87"/>
    </row>
    <row r="239" spans="1:7">
      <c r="A239" s="12"/>
      <c r="B239" s="102"/>
      <c r="C239" s="224"/>
      <c r="D239" s="80"/>
      <c r="E239" s="73"/>
      <c r="F239" s="87"/>
      <c r="G239" s="87"/>
    </row>
    <row r="240" spans="1:7">
      <c r="A240" s="12"/>
      <c r="B240" s="102"/>
      <c r="C240" s="224"/>
      <c r="D240" s="80"/>
      <c r="E240" s="73"/>
      <c r="F240" s="87"/>
      <c r="G240" s="87"/>
    </row>
    <row r="241" spans="1:7">
      <c r="A241" s="12"/>
      <c r="B241" s="102"/>
      <c r="C241" s="224"/>
      <c r="D241" s="80"/>
      <c r="E241" s="73"/>
      <c r="F241" s="87"/>
      <c r="G241" s="95"/>
    </row>
    <row r="242" spans="1:7" ht="13.5">
      <c r="A242" s="12"/>
      <c r="B242" s="102"/>
      <c r="C242" s="45"/>
      <c r="D242" s="80"/>
      <c r="E242" s="73"/>
      <c r="F242" s="87"/>
      <c r="G242" s="95"/>
    </row>
    <row r="243" spans="1:7">
      <c r="A243" s="12"/>
      <c r="B243" s="102"/>
      <c r="C243" s="10"/>
      <c r="D243" s="80"/>
      <c r="E243" s="73"/>
      <c r="F243" s="87"/>
      <c r="G243" s="95"/>
    </row>
    <row r="244" spans="1:7">
      <c r="A244" s="12"/>
      <c r="B244" s="102"/>
      <c r="C244" s="57"/>
      <c r="D244" s="84"/>
      <c r="E244" s="94"/>
      <c r="F244" s="87"/>
      <c r="G244" s="95"/>
    </row>
    <row r="245" spans="1:7">
      <c r="A245" s="12"/>
      <c r="B245" s="102"/>
      <c r="C245" s="57"/>
      <c r="D245" s="84"/>
      <c r="E245" s="94"/>
      <c r="F245" s="87"/>
      <c r="G245" s="95"/>
    </row>
    <row r="246" spans="1:7" ht="40.5" customHeight="1">
      <c r="A246" s="12"/>
      <c r="B246" s="102"/>
      <c r="C246" s="224"/>
      <c r="D246" s="80"/>
      <c r="E246" s="73"/>
      <c r="F246" s="87"/>
      <c r="G246" s="95"/>
    </row>
    <row r="247" spans="1:7">
      <c r="A247" s="12"/>
      <c r="B247" s="102"/>
      <c r="C247" s="224"/>
      <c r="D247" s="80"/>
      <c r="E247" s="73"/>
      <c r="F247" s="87"/>
      <c r="G247" s="95"/>
    </row>
    <row r="248" spans="1:7">
      <c r="A248" s="12"/>
      <c r="B248" s="102"/>
      <c r="C248" s="224"/>
      <c r="D248" s="80"/>
      <c r="E248" s="73"/>
      <c r="F248" s="87"/>
      <c r="G248" s="95"/>
    </row>
    <row r="249" spans="1:7">
      <c r="A249" s="12"/>
      <c r="B249" s="102"/>
      <c r="C249" s="224"/>
      <c r="D249" s="80"/>
      <c r="E249" s="73"/>
      <c r="F249" s="87"/>
      <c r="G249" s="95"/>
    </row>
    <row r="250" spans="1:7">
      <c r="A250" s="12"/>
      <c r="B250" s="102"/>
      <c r="C250" s="224"/>
      <c r="D250" s="80"/>
      <c r="E250" s="73"/>
      <c r="F250" s="87"/>
      <c r="G250" s="95"/>
    </row>
    <row r="251" spans="1:7">
      <c r="A251" s="12"/>
      <c r="B251" s="102"/>
      <c r="C251" s="224"/>
      <c r="D251" s="80"/>
      <c r="E251" s="73"/>
      <c r="F251" s="87"/>
      <c r="G251" s="95"/>
    </row>
    <row r="252" spans="1:7">
      <c r="A252" s="12"/>
      <c r="B252" s="102"/>
      <c r="C252" s="224"/>
      <c r="D252" s="80"/>
      <c r="E252" s="73"/>
      <c r="F252" s="87"/>
      <c r="G252" s="95"/>
    </row>
    <row r="253" spans="1:7">
      <c r="A253" s="12"/>
      <c r="B253" s="102"/>
      <c r="C253" s="224"/>
      <c r="D253" s="80"/>
      <c r="E253" s="73"/>
      <c r="F253" s="87"/>
      <c r="G253" s="95"/>
    </row>
    <row r="254" spans="1:7">
      <c r="A254" s="12"/>
      <c r="B254" s="102"/>
      <c r="C254" s="224"/>
      <c r="D254" s="80"/>
      <c r="E254" s="73"/>
      <c r="F254" s="87"/>
      <c r="G254" s="95"/>
    </row>
    <row r="255" spans="1:7">
      <c r="A255" s="12"/>
      <c r="B255" s="102"/>
      <c r="C255" s="224"/>
      <c r="D255" s="80"/>
      <c r="E255" s="73"/>
      <c r="F255" s="87"/>
      <c r="G255" s="87"/>
    </row>
    <row r="256" spans="1:7">
      <c r="A256" s="12"/>
      <c r="B256" s="102"/>
      <c r="C256" s="224"/>
      <c r="D256" s="80"/>
      <c r="E256" s="73"/>
      <c r="F256" s="87"/>
      <c r="G256" s="95"/>
    </row>
    <row r="257" spans="1:7">
      <c r="A257" s="12"/>
      <c r="B257" s="102"/>
      <c r="C257" s="224"/>
      <c r="D257" s="80"/>
      <c r="E257" s="73"/>
      <c r="F257" s="87"/>
      <c r="G257" s="87"/>
    </row>
    <row r="258" spans="1:7">
      <c r="A258" s="12"/>
      <c r="B258" s="102"/>
      <c r="C258" s="224"/>
      <c r="D258" s="80"/>
      <c r="E258" s="73"/>
      <c r="F258" s="87"/>
      <c r="G258" s="95"/>
    </row>
    <row r="259" spans="1:7">
      <c r="A259" s="12"/>
      <c r="B259" s="102"/>
      <c r="C259" s="224"/>
      <c r="D259" s="80"/>
      <c r="E259" s="73"/>
      <c r="F259" s="87"/>
      <c r="G259" s="95"/>
    </row>
    <row r="260" spans="1:7">
      <c r="A260" s="12"/>
      <c r="B260" s="102"/>
      <c r="C260" s="224"/>
      <c r="D260" s="80"/>
      <c r="E260" s="73"/>
      <c r="F260" s="87"/>
      <c r="G260" s="95"/>
    </row>
    <row r="261" spans="1:7">
      <c r="A261" s="12"/>
      <c r="B261" s="102"/>
      <c r="C261" s="224"/>
      <c r="D261" s="80"/>
      <c r="E261" s="73"/>
      <c r="F261" s="87"/>
      <c r="G261" s="95"/>
    </row>
    <row r="262" spans="1:7">
      <c r="A262" s="12"/>
      <c r="B262" s="102"/>
      <c r="C262" s="224"/>
      <c r="D262" s="80"/>
      <c r="E262" s="73"/>
      <c r="F262" s="87"/>
      <c r="G262" s="95"/>
    </row>
    <row r="263" spans="1:7">
      <c r="A263" s="12"/>
      <c r="B263" s="102"/>
      <c r="C263" s="224"/>
      <c r="D263" s="80"/>
      <c r="E263" s="73"/>
      <c r="F263" s="87"/>
      <c r="G263" s="95"/>
    </row>
    <row r="264" spans="1:7">
      <c r="A264" s="12"/>
      <c r="B264" s="102"/>
      <c r="C264" s="224"/>
      <c r="D264" s="80"/>
      <c r="E264" s="73"/>
      <c r="F264" s="87"/>
      <c r="G264" s="95"/>
    </row>
    <row r="265" spans="1:7">
      <c r="A265" s="12"/>
      <c r="B265" s="102"/>
      <c r="C265" s="224"/>
      <c r="D265" s="80"/>
      <c r="E265" s="73"/>
      <c r="F265" s="87"/>
      <c r="G265" s="95"/>
    </row>
    <row r="266" spans="1:7">
      <c r="A266" s="12"/>
      <c r="B266" s="102"/>
      <c r="C266" s="224"/>
      <c r="D266" s="80"/>
      <c r="E266" s="73"/>
      <c r="F266" s="87"/>
      <c r="G266" s="95"/>
    </row>
    <row r="267" spans="1:7">
      <c r="A267" s="12"/>
      <c r="B267" s="102"/>
      <c r="C267" s="224"/>
      <c r="D267" s="80"/>
      <c r="E267" s="73"/>
      <c r="F267" s="87"/>
      <c r="G267" s="95"/>
    </row>
    <row r="268" spans="1:7">
      <c r="A268" s="12"/>
      <c r="B268" s="11"/>
      <c r="C268" s="224"/>
      <c r="D268" s="80"/>
      <c r="E268" s="73"/>
      <c r="F268" s="87"/>
      <c r="G268" s="95"/>
    </row>
    <row r="269" spans="1:7">
      <c r="A269" s="12"/>
      <c r="B269" s="108"/>
    </row>
    <row r="270" spans="1:7" s="9" customFormat="1">
      <c r="A270" s="69"/>
      <c r="B270" s="107"/>
      <c r="C270" s="72"/>
      <c r="D270" s="81"/>
      <c r="E270" s="60"/>
      <c r="F270" s="87"/>
      <c r="G270" s="83"/>
    </row>
    <row r="271" spans="1:7" s="9" customFormat="1">
      <c r="A271" s="69"/>
      <c r="B271" s="107"/>
      <c r="C271" s="72"/>
      <c r="D271" s="81"/>
      <c r="E271" s="60"/>
      <c r="F271" s="87"/>
      <c r="G271" s="83"/>
    </row>
    <row r="273" spans="1:7">
      <c r="A273" s="69"/>
      <c r="B273" s="107"/>
      <c r="C273" s="72"/>
      <c r="D273" s="81"/>
      <c r="E273" s="60"/>
      <c r="F273" s="87"/>
      <c r="G273" s="87"/>
    </row>
    <row r="274" spans="1:7">
      <c r="A274" s="12"/>
      <c r="B274" s="108"/>
      <c r="C274" s="224"/>
      <c r="D274" s="80"/>
      <c r="E274" s="73"/>
      <c r="F274" s="87"/>
      <c r="G274" s="95"/>
    </row>
    <row r="275" spans="1:7">
      <c r="A275" s="12"/>
      <c r="B275" s="108"/>
      <c r="C275" s="224"/>
      <c r="D275" s="80"/>
      <c r="E275" s="73"/>
      <c r="F275" s="87"/>
      <c r="G275" s="95"/>
    </row>
    <row r="276" spans="1:7">
      <c r="A276" s="12"/>
      <c r="B276" s="108"/>
      <c r="C276" s="224"/>
      <c r="D276" s="80"/>
      <c r="E276" s="73"/>
      <c r="F276" s="87"/>
      <c r="G276" s="95"/>
    </row>
    <row r="277" spans="1:7" ht="13.5">
      <c r="A277" s="69"/>
      <c r="B277" s="102"/>
      <c r="C277" s="45"/>
      <c r="D277" s="81"/>
      <c r="E277" s="15"/>
      <c r="F277" s="87"/>
      <c r="G277" s="87"/>
    </row>
    <row r="278" spans="1:7">
      <c r="A278" s="69"/>
      <c r="B278" s="102"/>
      <c r="C278" s="224"/>
      <c r="D278" s="81"/>
      <c r="E278" s="15"/>
      <c r="F278" s="87"/>
      <c r="G278" s="87"/>
    </row>
    <row r="279" spans="1:7">
      <c r="A279" s="69"/>
      <c r="B279" s="102"/>
      <c r="C279" s="224"/>
      <c r="D279" s="80"/>
      <c r="E279" s="73"/>
      <c r="F279" s="87"/>
      <c r="G279" s="95"/>
    </row>
    <row r="280" spans="1:7">
      <c r="A280" s="69"/>
      <c r="B280" s="102"/>
      <c r="C280" s="224"/>
      <c r="D280" s="80"/>
      <c r="E280" s="73"/>
      <c r="F280" s="87"/>
      <c r="G280" s="95"/>
    </row>
    <row r="281" spans="1:7">
      <c r="A281" s="69"/>
      <c r="B281" s="102"/>
      <c r="C281" s="224"/>
      <c r="D281" s="80"/>
      <c r="E281" s="47"/>
      <c r="F281" s="87"/>
      <c r="G281" s="95"/>
    </row>
    <row r="282" spans="1:7">
      <c r="A282" s="69"/>
      <c r="B282" s="102"/>
      <c r="C282" s="224"/>
      <c r="D282" s="80"/>
      <c r="E282" s="73"/>
      <c r="F282" s="87"/>
      <c r="G282" s="95"/>
    </row>
    <row r="283" spans="1:7">
      <c r="A283" s="69"/>
      <c r="B283" s="102"/>
      <c r="C283" s="224"/>
      <c r="D283" s="80"/>
      <c r="E283" s="73"/>
      <c r="F283" s="87"/>
      <c r="G283" s="95"/>
    </row>
    <row r="284" spans="1:7">
      <c r="A284" s="69"/>
      <c r="B284" s="102"/>
      <c r="C284" s="224"/>
      <c r="D284" s="81"/>
      <c r="E284" s="15"/>
      <c r="F284" s="87"/>
      <c r="G284" s="87"/>
    </row>
    <row r="285" spans="1:7">
      <c r="A285" s="69"/>
      <c r="B285" s="102"/>
      <c r="C285" s="224"/>
      <c r="D285" s="80"/>
      <c r="E285" s="73"/>
      <c r="F285" s="87"/>
      <c r="G285" s="95"/>
    </row>
    <row r="286" spans="1:7">
      <c r="A286" s="69"/>
      <c r="B286" s="102"/>
      <c r="C286" s="224"/>
      <c r="D286" s="80"/>
      <c r="E286" s="73"/>
      <c r="F286" s="87"/>
      <c r="G286" s="95"/>
    </row>
    <row r="287" spans="1:7">
      <c r="A287" s="69"/>
      <c r="B287" s="102"/>
      <c r="C287" s="224"/>
      <c r="D287" s="81"/>
      <c r="E287" s="15"/>
      <c r="F287" s="87"/>
      <c r="G287" s="87"/>
    </row>
    <row r="288" spans="1:7">
      <c r="A288" s="69"/>
      <c r="B288" s="102"/>
      <c r="C288" s="224"/>
      <c r="D288" s="80"/>
      <c r="E288" s="73"/>
      <c r="F288" s="87"/>
      <c r="G288" s="95"/>
    </row>
    <row r="289" spans="1:7">
      <c r="A289" s="69"/>
      <c r="B289" s="102"/>
      <c r="C289" s="224"/>
      <c r="D289" s="80"/>
      <c r="E289" s="73"/>
      <c r="F289" s="87"/>
      <c r="G289" s="95"/>
    </row>
    <row r="290" spans="1:7">
      <c r="A290" s="69"/>
      <c r="B290" s="102"/>
      <c r="C290" s="224"/>
      <c r="D290" s="80"/>
      <c r="E290" s="73"/>
      <c r="F290" s="87"/>
      <c r="G290" s="95"/>
    </row>
    <row r="291" spans="1:7">
      <c r="A291" s="69"/>
      <c r="B291" s="102"/>
      <c r="C291" s="224"/>
      <c r="D291" s="80"/>
      <c r="E291" s="73"/>
      <c r="F291" s="87"/>
      <c r="G291" s="95"/>
    </row>
    <row r="292" spans="1:7">
      <c r="A292" s="69"/>
      <c r="B292" s="102"/>
      <c r="C292" s="224"/>
      <c r="D292" s="80"/>
      <c r="E292" s="73"/>
      <c r="F292" s="87"/>
      <c r="G292" s="95"/>
    </row>
    <row r="293" spans="1:7">
      <c r="A293" s="69"/>
      <c r="B293" s="102"/>
      <c r="C293" s="224"/>
      <c r="D293" s="80"/>
      <c r="E293" s="73"/>
      <c r="F293" s="87"/>
      <c r="G293" s="95"/>
    </row>
    <row r="294" spans="1:7">
      <c r="A294" s="69"/>
      <c r="B294" s="102"/>
      <c r="C294" s="224"/>
      <c r="D294" s="80"/>
      <c r="E294" s="73"/>
      <c r="F294" s="87"/>
      <c r="G294" s="95"/>
    </row>
    <row r="295" spans="1:7">
      <c r="A295" s="69"/>
      <c r="B295" s="102"/>
      <c r="C295" s="224"/>
      <c r="D295" s="80"/>
      <c r="E295" s="73"/>
      <c r="F295" s="87"/>
      <c r="G295" s="95"/>
    </row>
    <row r="296" spans="1:7">
      <c r="A296" s="69"/>
      <c r="B296" s="102"/>
      <c r="C296" s="224"/>
      <c r="D296" s="80"/>
      <c r="E296" s="73"/>
      <c r="F296" s="87"/>
      <c r="G296" s="95"/>
    </row>
    <row r="297" spans="1:7">
      <c r="A297" s="69"/>
      <c r="B297" s="102"/>
      <c r="C297" s="224"/>
      <c r="D297" s="80"/>
      <c r="E297" s="73"/>
      <c r="F297" s="87"/>
      <c r="G297" s="95"/>
    </row>
    <row r="298" spans="1:7">
      <c r="A298" s="69"/>
      <c r="B298" s="102"/>
      <c r="C298" s="224"/>
      <c r="D298" s="80"/>
      <c r="E298" s="73"/>
      <c r="F298" s="87"/>
      <c r="G298" s="95"/>
    </row>
    <row r="299" spans="1:7">
      <c r="A299" s="69"/>
      <c r="B299" s="102"/>
      <c r="C299" s="224"/>
      <c r="D299" s="80"/>
      <c r="E299" s="73"/>
      <c r="F299" s="87"/>
      <c r="G299" s="95"/>
    </row>
    <row r="300" spans="1:7" ht="13.5">
      <c r="A300" s="69"/>
      <c r="B300" s="102"/>
      <c r="C300" s="45"/>
      <c r="D300" s="80"/>
      <c r="E300" s="73"/>
      <c r="F300" s="87"/>
      <c r="G300" s="95"/>
    </row>
    <row r="301" spans="1:7">
      <c r="A301" s="69"/>
      <c r="B301" s="102"/>
      <c r="C301" s="224"/>
      <c r="D301" s="80"/>
      <c r="E301" s="73"/>
      <c r="F301" s="87"/>
      <c r="G301" s="95"/>
    </row>
    <row r="302" spans="1:7">
      <c r="A302" s="69"/>
      <c r="B302" s="102"/>
      <c r="C302" s="224"/>
      <c r="D302" s="80"/>
      <c r="E302" s="73"/>
      <c r="F302" s="87"/>
      <c r="G302" s="95"/>
    </row>
    <row r="303" spans="1:7">
      <c r="A303" s="69"/>
      <c r="B303" s="102"/>
      <c r="C303" s="224"/>
      <c r="D303" s="80"/>
      <c r="E303" s="73"/>
      <c r="F303" s="87"/>
      <c r="G303" s="95"/>
    </row>
    <row r="304" spans="1:7">
      <c r="A304" s="69"/>
      <c r="B304" s="108"/>
      <c r="C304" s="224"/>
      <c r="D304" s="80"/>
      <c r="E304" s="73"/>
      <c r="F304" s="87"/>
      <c r="G304" s="95"/>
    </row>
    <row r="305" spans="1:7">
      <c r="A305" s="69"/>
      <c r="B305" s="102"/>
      <c r="C305" s="224"/>
      <c r="D305" s="80"/>
      <c r="E305" s="73"/>
      <c r="F305" s="87"/>
      <c r="G305" s="95"/>
    </row>
    <row r="306" spans="1:7">
      <c r="A306" s="69"/>
      <c r="B306" s="102"/>
      <c r="C306" s="224"/>
      <c r="D306" s="80"/>
      <c r="E306" s="73"/>
      <c r="F306" s="87"/>
      <c r="G306" s="95"/>
    </row>
    <row r="307" spans="1:7">
      <c r="A307" s="69"/>
      <c r="B307" s="102"/>
      <c r="C307" s="224"/>
      <c r="D307" s="80"/>
      <c r="E307" s="73"/>
      <c r="F307" s="87"/>
      <c r="G307" s="95"/>
    </row>
    <row r="308" spans="1:7">
      <c r="A308" s="69"/>
      <c r="B308" s="102"/>
      <c r="C308" s="224"/>
      <c r="D308" s="80"/>
      <c r="E308" s="73"/>
      <c r="F308" s="87"/>
      <c r="G308" s="95"/>
    </row>
    <row r="309" spans="1:7">
      <c r="A309" s="69"/>
      <c r="B309" s="102"/>
      <c r="C309" s="224"/>
      <c r="D309" s="80"/>
      <c r="E309" s="73"/>
      <c r="F309" s="87"/>
      <c r="G309" s="95"/>
    </row>
    <row r="310" spans="1:7">
      <c r="A310" s="69"/>
      <c r="B310" s="108"/>
      <c r="C310" s="224"/>
      <c r="D310" s="80"/>
      <c r="E310" s="73"/>
      <c r="F310" s="87"/>
      <c r="G310" s="95"/>
    </row>
    <row r="311" spans="1:7" ht="13.5">
      <c r="A311" s="69"/>
      <c r="B311" s="11"/>
      <c r="C311" s="45"/>
      <c r="D311" s="80"/>
      <c r="E311" s="47"/>
      <c r="F311" s="87"/>
      <c r="G311" s="87"/>
    </row>
    <row r="312" spans="1:7">
      <c r="A312" s="69"/>
      <c r="B312" s="11"/>
      <c r="C312" s="224"/>
      <c r="D312" s="80"/>
      <c r="E312" s="47"/>
      <c r="F312" s="87"/>
      <c r="G312" s="87"/>
    </row>
    <row r="313" spans="1:7">
      <c r="A313" s="69"/>
      <c r="B313" s="102"/>
      <c r="C313" s="224"/>
      <c r="D313" s="80"/>
      <c r="E313" s="73"/>
      <c r="F313" s="87"/>
      <c r="G313" s="95"/>
    </row>
    <row r="314" spans="1:7">
      <c r="A314" s="69"/>
      <c r="B314" s="102"/>
      <c r="C314" s="224"/>
      <c r="D314" s="80"/>
      <c r="E314" s="73"/>
      <c r="F314" s="87"/>
      <c r="G314" s="95"/>
    </row>
    <row r="315" spans="1:7">
      <c r="A315" s="69"/>
      <c r="B315" s="102"/>
      <c r="C315" s="224"/>
      <c r="D315" s="80"/>
      <c r="E315" s="47"/>
      <c r="F315" s="87"/>
      <c r="G315" s="95"/>
    </row>
    <row r="316" spans="1:7">
      <c r="A316" s="69"/>
      <c r="B316" s="102"/>
      <c r="C316" s="224"/>
      <c r="D316" s="80"/>
      <c r="E316" s="73"/>
      <c r="F316" s="87"/>
      <c r="G316" s="95"/>
    </row>
    <row r="317" spans="1:7">
      <c r="A317" s="69"/>
      <c r="B317" s="102"/>
      <c r="C317" s="224"/>
      <c r="D317" s="80"/>
      <c r="E317" s="73"/>
      <c r="F317" s="87"/>
      <c r="G317" s="95"/>
    </row>
    <row r="318" spans="1:7">
      <c r="A318" s="69"/>
      <c r="B318" s="102"/>
      <c r="C318" s="224"/>
      <c r="D318" s="80"/>
      <c r="E318" s="47"/>
      <c r="F318" s="87"/>
      <c r="G318" s="95"/>
    </row>
    <row r="319" spans="1:7">
      <c r="A319" s="69"/>
      <c r="B319" s="102"/>
      <c r="C319" s="224"/>
      <c r="D319" s="80"/>
      <c r="E319" s="73"/>
      <c r="F319" s="87"/>
      <c r="G319" s="95"/>
    </row>
    <row r="320" spans="1:7">
      <c r="A320" s="69"/>
      <c r="B320" s="11"/>
      <c r="C320" s="224"/>
      <c r="D320" s="80"/>
      <c r="E320" s="73"/>
      <c r="F320" s="87"/>
      <c r="G320" s="95"/>
    </row>
    <row r="321" spans="1:7">
      <c r="A321" s="69"/>
      <c r="B321" s="11"/>
      <c r="C321" s="224"/>
      <c r="D321" s="80"/>
      <c r="E321" s="73"/>
      <c r="F321" s="87"/>
      <c r="G321" s="95"/>
    </row>
    <row r="322" spans="1:7">
      <c r="A322" s="69"/>
      <c r="B322" s="102"/>
      <c r="C322" s="224"/>
      <c r="D322" s="80"/>
      <c r="E322" s="73"/>
      <c r="F322" s="87"/>
      <c r="G322" s="95"/>
    </row>
    <row r="323" spans="1:7">
      <c r="A323" s="69"/>
      <c r="B323" s="11"/>
      <c r="C323" s="224"/>
      <c r="D323" s="80"/>
      <c r="E323" s="73"/>
      <c r="F323" s="87"/>
      <c r="G323" s="95"/>
    </row>
    <row r="324" spans="1:7">
      <c r="A324" s="69"/>
      <c r="B324" s="11"/>
      <c r="C324" s="224"/>
      <c r="D324" s="80"/>
      <c r="E324" s="47"/>
      <c r="F324" s="87"/>
      <c r="G324" s="87"/>
    </row>
    <row r="325" spans="1:7">
      <c r="A325" s="69"/>
      <c r="B325" s="102"/>
      <c r="C325" s="224"/>
      <c r="D325" s="80"/>
      <c r="E325" s="73"/>
      <c r="F325" s="87"/>
      <c r="G325" s="95"/>
    </row>
    <row r="326" spans="1:7">
      <c r="A326" s="69"/>
      <c r="B326" s="11"/>
      <c r="C326" s="224"/>
      <c r="D326" s="80"/>
      <c r="E326" s="73"/>
      <c r="F326" s="87"/>
      <c r="G326" s="95"/>
    </row>
    <row r="327" spans="1:7">
      <c r="A327" s="69"/>
      <c r="B327" s="11"/>
      <c r="C327" s="11"/>
      <c r="D327" s="11"/>
      <c r="E327" s="11"/>
      <c r="F327" s="11"/>
      <c r="G327" s="11"/>
    </row>
    <row r="328" spans="1:7" ht="13.5">
      <c r="A328" s="69"/>
      <c r="B328" s="11"/>
      <c r="C328" s="45"/>
      <c r="D328" s="80"/>
      <c r="E328" s="47"/>
      <c r="F328" s="87"/>
      <c r="G328" s="87"/>
    </row>
    <row r="329" spans="1:7">
      <c r="A329" s="69"/>
      <c r="B329" s="11"/>
      <c r="C329" s="224"/>
      <c r="D329" s="80"/>
      <c r="E329" s="47"/>
      <c r="F329" s="87"/>
      <c r="G329" s="87"/>
    </row>
    <row r="330" spans="1:7">
      <c r="A330" s="69"/>
      <c r="B330" s="102"/>
      <c r="C330" s="224"/>
      <c r="D330" s="80"/>
      <c r="E330" s="73"/>
      <c r="F330" s="87"/>
      <c r="G330" s="95"/>
    </row>
    <row r="331" spans="1:7">
      <c r="A331" s="69"/>
      <c r="B331" s="102"/>
      <c r="C331" s="224"/>
      <c r="D331" s="80"/>
      <c r="E331" s="73"/>
      <c r="F331" s="87"/>
      <c r="G331" s="95"/>
    </row>
    <row r="332" spans="1:7">
      <c r="A332" s="69"/>
      <c r="B332" s="102"/>
      <c r="C332" s="224"/>
      <c r="D332" s="80"/>
      <c r="E332" s="47"/>
      <c r="F332" s="87"/>
      <c r="G332" s="87"/>
    </row>
    <row r="333" spans="1:7">
      <c r="A333" s="69"/>
      <c r="B333" s="102"/>
      <c r="C333" s="224"/>
      <c r="D333" s="80"/>
      <c r="E333" s="73"/>
      <c r="F333" s="87"/>
      <c r="G333" s="95"/>
    </row>
    <row r="334" spans="1:7">
      <c r="A334" s="69"/>
      <c r="B334" s="102"/>
      <c r="C334" s="224"/>
      <c r="D334" s="80"/>
      <c r="E334" s="73"/>
      <c r="F334" s="87"/>
      <c r="G334" s="95"/>
    </row>
    <row r="335" spans="1:7">
      <c r="A335" s="69"/>
      <c r="B335" s="102"/>
      <c r="C335" s="224"/>
      <c r="D335" s="80"/>
      <c r="E335" s="73"/>
      <c r="F335" s="87"/>
      <c r="G335" s="95"/>
    </row>
    <row r="336" spans="1:7">
      <c r="A336" s="69"/>
      <c r="B336" s="102"/>
      <c r="C336" s="224"/>
      <c r="D336" s="80"/>
      <c r="E336" s="73"/>
      <c r="F336" s="87"/>
      <c r="G336" s="95"/>
    </row>
    <row r="337" spans="1:7">
      <c r="A337" s="69"/>
      <c r="B337" s="102"/>
      <c r="C337" s="224"/>
      <c r="D337" s="80"/>
      <c r="E337" s="73"/>
      <c r="F337" s="87"/>
      <c r="G337" s="95"/>
    </row>
    <row r="338" spans="1:7">
      <c r="A338" s="69"/>
      <c r="B338" s="102"/>
      <c r="C338" s="224"/>
      <c r="D338" s="80"/>
      <c r="E338" s="47"/>
      <c r="F338" s="87"/>
      <c r="G338" s="87"/>
    </row>
    <row r="339" spans="1:7">
      <c r="A339" s="69"/>
      <c r="B339" s="102"/>
      <c r="C339" s="224"/>
      <c r="D339" s="80"/>
      <c r="E339" s="73"/>
      <c r="F339" s="87"/>
      <c r="G339" s="95"/>
    </row>
    <row r="340" spans="1:7">
      <c r="A340" s="69"/>
      <c r="B340" s="102"/>
      <c r="C340" s="224"/>
      <c r="D340" s="80"/>
      <c r="E340" s="73"/>
      <c r="F340" s="87"/>
      <c r="G340" s="95"/>
    </row>
    <row r="341" spans="1:7">
      <c r="A341" s="69"/>
      <c r="B341" s="108"/>
      <c r="C341" s="224"/>
      <c r="D341" s="80"/>
      <c r="E341" s="47"/>
      <c r="F341" s="87"/>
      <c r="G341" s="87"/>
    </row>
    <row r="342" spans="1:7">
      <c r="A342" s="69"/>
      <c r="B342" s="102"/>
      <c r="C342" s="224"/>
      <c r="D342" s="80"/>
      <c r="E342" s="73"/>
      <c r="F342" s="87"/>
      <c r="G342" s="95"/>
    </row>
    <row r="343" spans="1:7" ht="16.5" customHeight="1">
      <c r="A343" s="69"/>
      <c r="B343" s="11"/>
      <c r="C343" s="224"/>
      <c r="D343" s="80"/>
      <c r="E343" s="73"/>
      <c r="F343" s="87"/>
      <c r="G343" s="95"/>
    </row>
    <row r="344" spans="1:7">
      <c r="A344" s="69"/>
      <c r="B344" s="102"/>
      <c r="C344" s="224"/>
      <c r="D344" s="80"/>
      <c r="E344" s="73"/>
      <c r="F344" s="87"/>
      <c r="G344" s="95"/>
    </row>
    <row r="345" spans="1:7">
      <c r="A345" s="69"/>
      <c r="B345" s="102"/>
      <c r="C345" s="224"/>
      <c r="D345" s="80"/>
      <c r="E345" s="73"/>
      <c r="F345" s="87"/>
      <c r="G345" s="95"/>
    </row>
    <row r="346" spans="1:7" ht="15.75" customHeight="1">
      <c r="A346" s="69"/>
      <c r="B346" s="11"/>
      <c r="C346" s="224"/>
      <c r="D346" s="80"/>
      <c r="E346" s="73"/>
      <c r="F346" s="87"/>
      <c r="G346" s="95"/>
    </row>
    <row r="347" spans="1:7">
      <c r="A347" s="69"/>
      <c r="B347" s="11"/>
      <c r="C347" s="11"/>
      <c r="D347" s="11"/>
      <c r="E347" s="11"/>
      <c r="F347" s="11"/>
      <c r="G347" s="11"/>
    </row>
    <row r="348" spans="1:7">
      <c r="A348" s="69"/>
      <c r="B348" s="11"/>
      <c r="C348" s="224"/>
      <c r="D348" s="80"/>
      <c r="E348" s="73"/>
      <c r="F348" s="87"/>
      <c r="G348" s="95"/>
    </row>
    <row r="349" spans="1:7">
      <c r="A349" s="69"/>
      <c r="B349" s="11"/>
      <c r="C349" s="224"/>
      <c r="D349" s="80"/>
      <c r="E349" s="73"/>
      <c r="F349" s="87"/>
      <c r="G349" s="95"/>
    </row>
    <row r="350" spans="1:7">
      <c r="A350" s="69"/>
      <c r="B350" s="11"/>
      <c r="C350" s="224"/>
      <c r="D350" s="80"/>
      <c r="E350" s="73"/>
      <c r="F350" s="87"/>
      <c r="G350" s="95"/>
    </row>
    <row r="351" spans="1:7">
      <c r="A351" s="69"/>
      <c r="B351" s="102"/>
      <c r="C351" s="224"/>
      <c r="D351" s="80"/>
      <c r="E351" s="73"/>
      <c r="F351" s="87"/>
      <c r="G351" s="95"/>
    </row>
    <row r="352" spans="1:7" ht="15.75" customHeight="1">
      <c r="A352" s="69"/>
      <c r="B352" s="102"/>
      <c r="C352" s="224"/>
      <c r="D352" s="80"/>
      <c r="E352" s="73"/>
      <c r="F352" s="87"/>
      <c r="G352" s="95"/>
    </row>
    <row r="353" spans="1:7">
      <c r="A353" s="69"/>
      <c r="B353" s="102"/>
      <c r="C353" s="11"/>
      <c r="D353" s="11"/>
      <c r="E353" s="11"/>
      <c r="F353" s="11"/>
      <c r="G353" s="11"/>
    </row>
    <row r="354" spans="1:7" ht="13.5">
      <c r="A354" s="69"/>
      <c r="B354" s="102"/>
      <c r="C354" s="45"/>
      <c r="D354" s="11"/>
      <c r="E354" s="11"/>
      <c r="F354" s="11"/>
      <c r="G354" s="11"/>
    </row>
    <row r="355" spans="1:7">
      <c r="A355" s="69"/>
      <c r="B355" s="108"/>
      <c r="C355" s="11"/>
      <c r="D355" s="11"/>
      <c r="E355" s="11"/>
      <c r="F355" s="11"/>
      <c r="G355" s="11"/>
    </row>
    <row r="356" spans="1:7">
      <c r="A356" s="12"/>
      <c r="B356" s="102"/>
      <c r="C356" s="224"/>
      <c r="D356" s="80"/>
      <c r="E356" s="73"/>
      <c r="F356" s="87"/>
      <c r="G356" s="95"/>
    </row>
    <row r="357" spans="1:7">
      <c r="A357" s="12"/>
      <c r="B357" s="102"/>
      <c r="C357" s="224"/>
      <c r="D357" s="80"/>
      <c r="E357" s="73"/>
      <c r="F357" s="87"/>
      <c r="G357" s="95"/>
    </row>
    <row r="358" spans="1:7">
      <c r="A358" s="69"/>
      <c r="B358" s="102"/>
      <c r="C358" s="11"/>
      <c r="D358" s="11"/>
      <c r="E358" s="11"/>
      <c r="F358" s="11"/>
      <c r="G358" s="11"/>
    </row>
    <row r="359" spans="1:7">
      <c r="A359" s="12"/>
      <c r="B359" s="102"/>
      <c r="C359" s="224"/>
      <c r="D359" s="80"/>
      <c r="E359" s="73"/>
      <c r="F359" s="87"/>
      <c r="G359" s="95"/>
    </row>
    <row r="360" spans="1:7">
      <c r="A360" s="12"/>
      <c r="B360" s="11"/>
      <c r="C360" s="224"/>
      <c r="D360" s="80"/>
      <c r="E360" s="73"/>
      <c r="F360" s="87"/>
      <c r="G360" s="95"/>
    </row>
    <row r="361" spans="1:7">
      <c r="A361" s="12"/>
      <c r="B361" s="11"/>
      <c r="C361" s="11"/>
      <c r="D361" s="11"/>
      <c r="E361" s="11"/>
      <c r="F361" s="11"/>
      <c r="G361" s="11"/>
    </row>
    <row r="362" spans="1:7">
      <c r="A362" s="12"/>
      <c r="B362" s="102"/>
      <c r="C362" s="224"/>
      <c r="D362" s="80"/>
      <c r="E362" s="73"/>
      <c r="F362" s="87"/>
      <c r="G362" s="95"/>
    </row>
    <row r="363" spans="1:7">
      <c r="A363" s="12"/>
      <c r="B363" s="102"/>
      <c r="C363" s="224"/>
      <c r="D363" s="80"/>
      <c r="E363" s="73"/>
      <c r="F363" s="87"/>
      <c r="G363" s="95"/>
    </row>
    <row r="364" spans="1:7">
      <c r="A364" s="12"/>
      <c r="B364" s="102"/>
      <c r="C364" s="11"/>
      <c r="D364" s="11"/>
      <c r="E364" s="11"/>
      <c r="F364" s="11"/>
      <c r="G364" s="11"/>
    </row>
    <row r="365" spans="1:7" ht="13.5">
      <c r="A365" s="12"/>
      <c r="B365" s="102"/>
      <c r="C365" s="45"/>
      <c r="D365" s="11"/>
      <c r="E365" s="11"/>
      <c r="F365" s="11"/>
      <c r="G365" s="11"/>
    </row>
    <row r="366" spans="1:7">
      <c r="A366" s="12"/>
      <c r="B366" s="102"/>
      <c r="C366" s="224"/>
      <c r="D366" s="11"/>
      <c r="E366" s="11"/>
      <c r="F366" s="11"/>
      <c r="G366" s="11"/>
    </row>
    <row r="367" spans="1:7">
      <c r="A367" s="12"/>
      <c r="B367" s="102"/>
      <c r="C367" s="11"/>
      <c r="D367" s="11"/>
      <c r="E367" s="11"/>
      <c r="F367" s="11"/>
      <c r="G367" s="11"/>
    </row>
    <row r="368" spans="1:7">
      <c r="A368" s="12"/>
      <c r="B368" s="102"/>
      <c r="C368" s="224"/>
      <c r="D368" s="80"/>
      <c r="E368" s="73"/>
      <c r="F368" s="11"/>
      <c r="G368" s="11"/>
    </row>
    <row r="369" spans="1:7">
      <c r="A369" s="12"/>
      <c r="B369" s="102"/>
      <c r="C369" s="224"/>
      <c r="D369" s="80"/>
      <c r="E369" s="73"/>
      <c r="F369" s="11"/>
      <c r="G369" s="95"/>
    </row>
    <row r="370" spans="1:7">
      <c r="A370" s="12"/>
      <c r="B370" s="102"/>
      <c r="C370" s="224"/>
      <c r="D370" s="80"/>
      <c r="E370" s="73"/>
      <c r="F370" s="11"/>
      <c r="G370" s="95"/>
    </row>
    <row r="371" spans="1:7">
      <c r="A371" s="12"/>
      <c r="B371" s="102"/>
      <c r="C371" s="11"/>
      <c r="D371" s="11"/>
      <c r="E371" s="11"/>
      <c r="F371" s="11"/>
      <c r="G371" s="11"/>
    </row>
    <row r="372" spans="1:7">
      <c r="A372" s="12"/>
      <c r="B372" s="102"/>
      <c r="C372" s="224"/>
      <c r="D372" s="80"/>
      <c r="E372" s="73"/>
      <c r="F372" s="11"/>
      <c r="G372" s="11"/>
    </row>
    <row r="373" spans="1:7">
      <c r="A373" s="12"/>
      <c r="B373" s="102"/>
      <c r="C373" s="224"/>
      <c r="D373" s="80"/>
      <c r="E373" s="73"/>
      <c r="F373" s="11"/>
      <c r="G373" s="95"/>
    </row>
    <row r="374" spans="1:7">
      <c r="A374" s="12"/>
      <c r="B374" s="102"/>
      <c r="C374" s="224"/>
      <c r="D374" s="80"/>
      <c r="E374" s="73"/>
      <c r="F374" s="11"/>
      <c r="G374" s="95"/>
    </row>
    <row r="375" spans="1:7">
      <c r="A375" s="12"/>
      <c r="B375" s="102"/>
      <c r="C375" s="11"/>
      <c r="D375" s="11"/>
      <c r="E375" s="11"/>
      <c r="F375" s="11"/>
      <c r="G375" s="11"/>
    </row>
    <row r="376" spans="1:7">
      <c r="A376" s="12"/>
      <c r="B376" s="102"/>
      <c r="C376" s="224"/>
      <c r="D376" s="80"/>
      <c r="E376" s="73"/>
      <c r="F376" s="11"/>
      <c r="G376" s="95"/>
    </row>
    <row r="377" spans="1:7">
      <c r="A377" s="12"/>
      <c r="B377" s="102"/>
      <c r="C377" s="224"/>
      <c r="D377" s="80"/>
      <c r="E377" s="73"/>
      <c r="F377" s="11"/>
      <c r="G377" s="95"/>
    </row>
    <row r="378" spans="1:7">
      <c r="A378" s="12"/>
      <c r="B378" s="102"/>
      <c r="C378" s="11"/>
      <c r="D378" s="11"/>
      <c r="E378" s="11"/>
      <c r="F378" s="11"/>
      <c r="G378" s="11"/>
    </row>
    <row r="379" spans="1:7">
      <c r="A379" s="12"/>
      <c r="B379" s="102"/>
      <c r="C379" s="224"/>
      <c r="D379" s="80"/>
      <c r="E379" s="73"/>
      <c r="F379" s="11"/>
      <c r="G379" s="11"/>
    </row>
    <row r="380" spans="1:7">
      <c r="A380" s="12"/>
      <c r="B380" s="102"/>
      <c r="C380" s="224"/>
      <c r="D380" s="80"/>
      <c r="E380" s="73"/>
      <c r="F380" s="11"/>
      <c r="G380" s="95"/>
    </row>
    <row r="381" spans="1:7">
      <c r="A381" s="12"/>
      <c r="B381" s="102"/>
      <c r="C381" s="224"/>
      <c r="D381" s="80"/>
      <c r="E381" s="73"/>
      <c r="F381" s="11"/>
      <c r="G381" s="95"/>
    </row>
    <row r="382" spans="1:7">
      <c r="A382" s="12"/>
      <c r="B382" s="102"/>
      <c r="C382" s="11"/>
      <c r="D382" s="11"/>
      <c r="E382" s="11"/>
      <c r="F382" s="87"/>
      <c r="G382" s="95"/>
    </row>
    <row r="383" spans="1:7">
      <c r="A383" s="12"/>
      <c r="B383" s="102"/>
      <c r="C383" s="224"/>
      <c r="D383" s="80"/>
      <c r="E383" s="73"/>
      <c r="F383" s="11"/>
      <c r="G383" s="95"/>
    </row>
    <row r="384" spans="1:7">
      <c r="A384" s="12"/>
      <c r="B384" s="102"/>
      <c r="C384" s="224"/>
      <c r="D384" s="80"/>
      <c r="E384" s="73"/>
      <c r="F384" s="11"/>
      <c r="G384" s="95"/>
    </row>
    <row r="385" spans="1:7">
      <c r="A385" s="12"/>
      <c r="B385" s="102"/>
      <c r="C385" s="224"/>
      <c r="D385" s="80"/>
      <c r="E385" s="73"/>
      <c r="F385" s="87"/>
      <c r="G385" s="95"/>
    </row>
    <row r="386" spans="1:7">
      <c r="A386" s="12"/>
      <c r="B386" s="102"/>
      <c r="C386" s="224"/>
      <c r="D386" s="80"/>
      <c r="E386" s="73"/>
      <c r="F386" s="87"/>
      <c r="G386" s="95"/>
    </row>
    <row r="387" spans="1:7">
      <c r="A387" s="12"/>
      <c r="B387" s="102"/>
      <c r="C387" s="224"/>
      <c r="D387" s="80"/>
      <c r="E387" s="73"/>
      <c r="F387" s="87"/>
      <c r="G387" s="95"/>
    </row>
    <row r="388" spans="1:7">
      <c r="A388" s="12"/>
      <c r="B388" s="102"/>
      <c r="C388" s="224"/>
      <c r="D388" s="80"/>
      <c r="E388" s="73"/>
      <c r="F388" s="87"/>
      <c r="G388" s="95"/>
    </row>
    <row r="389" spans="1:7">
      <c r="A389" s="12"/>
      <c r="B389" s="102"/>
      <c r="C389" s="224"/>
      <c r="D389" s="80"/>
      <c r="E389" s="73"/>
      <c r="F389" s="87"/>
      <c r="G389" s="95"/>
    </row>
    <row r="390" spans="1:7">
      <c r="A390" s="12"/>
      <c r="B390" s="102"/>
      <c r="C390" s="224"/>
      <c r="D390" s="80"/>
      <c r="E390" s="73"/>
      <c r="F390" s="87"/>
      <c r="G390" s="95"/>
    </row>
    <row r="391" spans="1:7">
      <c r="A391" s="12"/>
      <c r="B391" s="102"/>
      <c r="C391" s="224"/>
      <c r="D391" s="80"/>
      <c r="E391" s="73"/>
      <c r="F391" s="87"/>
      <c r="G391" s="95"/>
    </row>
    <row r="392" spans="1:7">
      <c r="A392" s="12"/>
      <c r="B392" s="102"/>
      <c r="C392" s="224"/>
      <c r="D392" s="80"/>
      <c r="E392" s="73"/>
      <c r="F392" s="87"/>
      <c r="G392" s="95"/>
    </row>
    <row r="393" spans="1:7">
      <c r="A393" s="12"/>
      <c r="B393" s="102"/>
      <c r="C393" s="224"/>
      <c r="D393" s="80"/>
      <c r="E393" s="73"/>
      <c r="F393" s="87"/>
      <c r="G393" s="95"/>
    </row>
    <row r="394" spans="1:7">
      <c r="A394" s="12"/>
      <c r="B394" s="102"/>
      <c r="C394" s="224"/>
      <c r="D394" s="80"/>
      <c r="E394" s="73"/>
      <c r="F394" s="87"/>
      <c r="G394" s="95"/>
    </row>
    <row r="395" spans="1:7">
      <c r="A395" s="12"/>
      <c r="B395" s="102"/>
      <c r="C395" s="224"/>
      <c r="D395" s="80"/>
      <c r="E395" s="73"/>
      <c r="F395" s="87"/>
      <c r="G395" s="95"/>
    </row>
    <row r="396" spans="1:7">
      <c r="A396" s="12"/>
      <c r="B396" s="102"/>
      <c r="C396" s="224"/>
      <c r="D396" s="80"/>
      <c r="E396" s="73"/>
      <c r="F396" s="87"/>
      <c r="G396" s="95"/>
    </row>
    <row r="397" spans="1:7">
      <c r="A397" s="12"/>
      <c r="B397" s="102"/>
      <c r="C397" s="224"/>
      <c r="D397" s="80"/>
      <c r="E397" s="73"/>
      <c r="F397" s="87"/>
      <c r="G397" s="95"/>
    </row>
    <row r="398" spans="1:7">
      <c r="A398" s="12"/>
      <c r="B398" s="11"/>
      <c r="C398" s="224"/>
      <c r="D398" s="80"/>
      <c r="E398" s="73"/>
      <c r="F398" s="87"/>
      <c r="G398" s="95"/>
    </row>
    <row r="399" spans="1:7">
      <c r="A399" s="12"/>
      <c r="B399" s="11"/>
      <c r="C399" s="224"/>
      <c r="D399" s="80"/>
      <c r="E399" s="73"/>
      <c r="F399" s="87"/>
      <c r="G399" s="95"/>
    </row>
    <row r="400" spans="1:7">
      <c r="A400" s="12"/>
      <c r="B400" s="11"/>
      <c r="C400" s="224"/>
      <c r="D400" s="80"/>
      <c r="E400" s="73"/>
      <c r="F400" s="87"/>
      <c r="G400" s="95"/>
    </row>
    <row r="401" spans="1:7">
      <c r="A401" s="12"/>
      <c r="B401" s="102"/>
      <c r="C401" s="224"/>
      <c r="D401" s="80"/>
      <c r="E401" s="73"/>
      <c r="F401" s="87"/>
      <c r="G401" s="95"/>
    </row>
    <row r="402" spans="1:7">
      <c r="A402" s="12"/>
      <c r="B402" s="102"/>
      <c r="C402" s="224"/>
      <c r="D402" s="80"/>
      <c r="E402" s="73"/>
      <c r="F402" s="87"/>
      <c r="G402" s="95"/>
    </row>
    <row r="403" spans="1:7">
      <c r="A403" s="12"/>
      <c r="B403" s="102"/>
      <c r="C403" s="224"/>
      <c r="D403" s="80"/>
      <c r="E403" s="73"/>
      <c r="F403" s="87"/>
      <c r="G403" s="95"/>
    </row>
    <row r="404" spans="1:7">
      <c r="A404" s="12"/>
      <c r="B404" s="102"/>
      <c r="C404" s="224"/>
      <c r="D404" s="80"/>
      <c r="E404" s="73"/>
      <c r="F404" s="87"/>
      <c r="G404" s="95"/>
    </row>
    <row r="405" spans="1:7">
      <c r="A405" s="12"/>
      <c r="B405" s="102"/>
      <c r="C405" s="224"/>
      <c r="D405" s="80"/>
      <c r="E405" s="73"/>
      <c r="F405" s="87"/>
      <c r="G405" s="95"/>
    </row>
    <row r="406" spans="1:7">
      <c r="A406" s="12"/>
      <c r="B406" s="102"/>
      <c r="C406" s="224"/>
      <c r="D406" s="80"/>
      <c r="E406" s="73"/>
      <c r="F406" s="87"/>
      <c r="G406" s="95"/>
    </row>
    <row r="407" spans="1:7">
      <c r="A407" s="12"/>
      <c r="B407" s="102"/>
      <c r="C407" s="224"/>
      <c r="D407" s="80"/>
      <c r="E407" s="73"/>
      <c r="F407" s="87"/>
      <c r="G407" s="95"/>
    </row>
    <row r="408" spans="1:7">
      <c r="A408" s="12"/>
      <c r="B408" s="102"/>
      <c r="C408" s="224"/>
      <c r="D408" s="80"/>
      <c r="E408" s="73"/>
      <c r="F408" s="87"/>
      <c r="G408" s="95"/>
    </row>
    <row r="409" spans="1:7">
      <c r="A409" s="12"/>
      <c r="B409" s="102"/>
      <c r="C409" s="224"/>
      <c r="D409" s="80"/>
      <c r="E409" s="73"/>
      <c r="F409" s="87"/>
      <c r="G409" s="95"/>
    </row>
    <row r="410" spans="1:7">
      <c r="A410" s="12"/>
      <c r="B410" s="102"/>
      <c r="C410" s="224"/>
      <c r="D410" s="80"/>
      <c r="E410" s="73"/>
      <c r="F410" s="87"/>
      <c r="G410" s="95"/>
    </row>
    <row r="411" spans="1:7">
      <c r="A411" s="12"/>
      <c r="B411" s="102"/>
      <c r="C411" s="224"/>
      <c r="D411" s="80"/>
      <c r="E411" s="73"/>
      <c r="F411" s="87"/>
      <c r="G411" s="95"/>
    </row>
    <row r="412" spans="1:7">
      <c r="A412" s="12"/>
      <c r="B412" s="102"/>
      <c r="C412" s="224"/>
      <c r="D412" s="80"/>
      <c r="E412" s="73"/>
      <c r="F412" s="87"/>
      <c r="G412" s="95"/>
    </row>
    <row r="413" spans="1:7">
      <c r="A413" s="12"/>
      <c r="B413" s="102"/>
      <c r="C413" s="224"/>
      <c r="D413" s="80"/>
      <c r="E413" s="73"/>
      <c r="F413" s="87"/>
      <c r="G413" s="95"/>
    </row>
    <row r="414" spans="1:7">
      <c r="A414" s="12"/>
      <c r="B414" s="102"/>
      <c r="C414" s="224"/>
      <c r="D414" s="80"/>
      <c r="E414" s="73"/>
      <c r="F414" s="87"/>
      <c r="G414" s="95"/>
    </row>
    <row r="415" spans="1:7">
      <c r="A415" s="12"/>
      <c r="B415" s="102"/>
      <c r="C415" s="224"/>
      <c r="D415" s="80"/>
      <c r="E415" s="73"/>
      <c r="F415" s="87"/>
      <c r="G415" s="95"/>
    </row>
    <row r="416" spans="1:7">
      <c r="A416" s="12"/>
      <c r="B416" s="11"/>
      <c r="C416" s="224"/>
      <c r="D416" s="80"/>
      <c r="E416" s="73"/>
      <c r="F416" s="87"/>
      <c r="G416" s="95"/>
    </row>
    <row r="417" spans="1:7">
      <c r="A417" s="12"/>
      <c r="B417" s="102"/>
      <c r="C417" s="224"/>
      <c r="D417" s="80"/>
      <c r="E417" s="73"/>
      <c r="F417" s="87"/>
      <c r="G417" s="95"/>
    </row>
    <row r="418" spans="1:7">
      <c r="A418" s="12"/>
      <c r="B418" s="102"/>
      <c r="C418" s="224"/>
      <c r="D418" s="80"/>
      <c r="E418" s="73"/>
      <c r="F418" s="87"/>
      <c r="G418" s="95"/>
    </row>
    <row r="419" spans="1:7">
      <c r="A419" s="12"/>
      <c r="B419" s="102"/>
      <c r="C419" s="224"/>
      <c r="D419" s="80"/>
      <c r="E419" s="73"/>
      <c r="F419" s="87"/>
      <c r="G419" s="95"/>
    </row>
    <row r="420" spans="1:7">
      <c r="A420" s="12"/>
      <c r="B420" s="102"/>
      <c r="C420" s="224"/>
      <c r="D420" s="80"/>
      <c r="E420" s="73"/>
      <c r="F420" s="11"/>
      <c r="G420" s="95"/>
    </row>
    <row r="421" spans="1:7">
      <c r="A421" s="12"/>
      <c r="B421" s="108"/>
      <c r="C421" s="224"/>
      <c r="D421" s="80"/>
      <c r="E421" s="73"/>
      <c r="F421" s="87"/>
      <c r="G421" s="95"/>
    </row>
    <row r="422" spans="1:7">
      <c r="A422" s="12"/>
      <c r="B422" s="108"/>
      <c r="C422" s="224"/>
      <c r="D422" s="80"/>
      <c r="E422" s="73"/>
      <c r="F422" s="87"/>
      <c r="G422" s="87"/>
    </row>
    <row r="423" spans="1:7">
      <c r="A423" s="12"/>
      <c r="B423" s="108"/>
      <c r="C423" s="224"/>
      <c r="D423" s="80"/>
      <c r="E423" s="73"/>
      <c r="F423" s="87"/>
      <c r="G423" s="87"/>
    </row>
    <row r="424" spans="1:7">
      <c r="A424" s="12"/>
      <c r="B424" s="108"/>
      <c r="C424" s="224"/>
      <c r="D424" s="80"/>
      <c r="E424" s="73"/>
      <c r="F424" s="87"/>
      <c r="G424" s="95"/>
    </row>
    <row r="425" spans="1:7">
      <c r="A425" s="12"/>
      <c r="B425" s="108"/>
      <c r="C425" s="224"/>
      <c r="D425" s="80"/>
      <c r="E425" s="73"/>
      <c r="F425" s="87"/>
      <c r="G425" s="95"/>
    </row>
    <row r="426" spans="1:7">
      <c r="A426" s="12"/>
      <c r="B426" s="108"/>
      <c r="C426" s="224"/>
      <c r="D426" s="80"/>
      <c r="E426" s="73"/>
      <c r="F426" s="87"/>
      <c r="G426" s="87"/>
    </row>
    <row r="427" spans="1:7">
      <c r="A427" s="12"/>
      <c r="B427" s="108"/>
      <c r="C427" s="224"/>
      <c r="D427" s="80"/>
      <c r="E427" s="73"/>
      <c r="F427" s="87"/>
      <c r="G427" s="87"/>
    </row>
    <row r="428" spans="1:7">
      <c r="A428" s="12"/>
      <c r="B428" s="108"/>
      <c r="C428" s="224"/>
      <c r="D428" s="80"/>
      <c r="E428" s="73"/>
      <c r="F428" s="87"/>
      <c r="G428" s="95"/>
    </row>
    <row r="429" spans="1:7">
      <c r="A429" s="12"/>
      <c r="B429" s="108"/>
      <c r="C429" s="224"/>
      <c r="D429" s="80"/>
      <c r="E429" s="73"/>
      <c r="F429" s="87"/>
      <c r="G429" s="95"/>
    </row>
    <row r="430" spans="1:7">
      <c r="A430" s="12"/>
      <c r="B430" s="108"/>
      <c r="C430" s="224"/>
      <c r="D430" s="80"/>
      <c r="E430" s="73"/>
      <c r="F430" s="87"/>
      <c r="G430" s="87"/>
    </row>
    <row r="431" spans="1:7">
      <c r="A431" s="12"/>
      <c r="B431" s="108"/>
      <c r="C431" s="224"/>
      <c r="D431" s="80"/>
      <c r="E431" s="73"/>
      <c r="F431" s="87"/>
      <c r="G431" s="95"/>
    </row>
    <row r="432" spans="1:7">
      <c r="A432" s="12"/>
      <c r="B432" s="108"/>
      <c r="C432" s="224"/>
      <c r="D432" s="80"/>
      <c r="E432" s="73"/>
      <c r="F432" s="87"/>
      <c r="G432" s="95"/>
    </row>
    <row r="433" spans="1:7">
      <c r="A433" s="12"/>
      <c r="B433" s="108"/>
      <c r="C433" s="224"/>
      <c r="D433" s="80"/>
      <c r="E433" s="73"/>
      <c r="F433" s="87"/>
      <c r="G433" s="87"/>
    </row>
    <row r="434" spans="1:7">
      <c r="A434" s="12"/>
      <c r="B434" s="108"/>
      <c r="C434" s="224"/>
      <c r="D434" s="80"/>
      <c r="E434" s="73"/>
      <c r="F434" s="87"/>
      <c r="G434" s="87"/>
    </row>
    <row r="435" spans="1:7">
      <c r="A435" s="12"/>
      <c r="B435" s="108"/>
      <c r="C435" s="224"/>
      <c r="D435" s="80"/>
      <c r="E435" s="73"/>
      <c r="F435" s="87"/>
      <c r="G435" s="95"/>
    </row>
    <row r="436" spans="1:7">
      <c r="A436" s="12"/>
      <c r="B436" s="108"/>
      <c r="C436" s="224"/>
      <c r="D436" s="80"/>
      <c r="E436" s="73"/>
      <c r="F436" s="87"/>
      <c r="G436" s="95"/>
    </row>
    <row r="437" spans="1:7">
      <c r="A437" s="12"/>
      <c r="B437" s="108"/>
      <c r="C437" s="224"/>
      <c r="D437" s="80"/>
      <c r="E437" s="73"/>
      <c r="F437" s="87"/>
      <c r="G437" s="87"/>
    </row>
    <row r="438" spans="1:7">
      <c r="A438" s="12"/>
      <c r="B438" s="108"/>
      <c r="C438" s="224"/>
      <c r="D438" s="80"/>
      <c r="E438" s="73"/>
      <c r="F438" s="87"/>
      <c r="G438" s="87"/>
    </row>
    <row r="439" spans="1:7">
      <c r="A439" s="12"/>
      <c r="B439" s="108"/>
      <c r="C439" s="224"/>
      <c r="D439" s="80"/>
      <c r="E439" s="73"/>
      <c r="F439" s="87"/>
      <c r="G439" s="95"/>
    </row>
    <row r="440" spans="1:7">
      <c r="A440" s="12"/>
      <c r="B440" s="108"/>
      <c r="C440" s="224"/>
      <c r="D440" s="80"/>
      <c r="E440" s="73"/>
      <c r="F440" s="87"/>
      <c r="G440" s="95"/>
    </row>
    <row r="441" spans="1:7">
      <c r="A441" s="12"/>
      <c r="B441" s="108"/>
      <c r="C441" s="224"/>
      <c r="D441" s="80"/>
      <c r="E441" s="73"/>
      <c r="F441" s="87"/>
      <c r="G441" s="87"/>
    </row>
    <row r="442" spans="1:7">
      <c r="A442" s="12"/>
      <c r="B442" s="108"/>
      <c r="C442" s="224"/>
      <c r="D442" s="80"/>
      <c r="E442" s="73"/>
      <c r="F442" s="87"/>
      <c r="G442" s="87"/>
    </row>
    <row r="443" spans="1:7">
      <c r="A443" s="12"/>
      <c r="B443" s="108"/>
      <c r="C443" s="224"/>
      <c r="D443" s="80"/>
      <c r="E443" s="73"/>
      <c r="F443" s="87"/>
      <c r="G443" s="95"/>
    </row>
    <row r="444" spans="1:7">
      <c r="A444" s="12"/>
      <c r="B444" s="108"/>
      <c r="C444" s="224"/>
      <c r="D444" s="80"/>
      <c r="E444" s="73"/>
      <c r="F444" s="87"/>
      <c r="G444" s="95"/>
    </row>
    <row r="445" spans="1:7">
      <c r="A445" s="12"/>
      <c r="B445" s="108"/>
      <c r="C445" s="224"/>
      <c r="D445" s="80"/>
      <c r="E445" s="73"/>
      <c r="F445" s="87"/>
      <c r="G445" s="87"/>
    </row>
    <row r="446" spans="1:7">
      <c r="A446" s="12"/>
      <c r="B446" s="108"/>
      <c r="C446" s="224"/>
      <c r="D446" s="80"/>
      <c r="E446" s="73"/>
      <c r="F446" s="87"/>
      <c r="G446" s="87"/>
    </row>
    <row r="447" spans="1:7">
      <c r="A447" s="12"/>
      <c r="B447" s="108"/>
      <c r="C447" s="224"/>
      <c r="D447" s="80"/>
      <c r="E447" s="73"/>
      <c r="F447" s="87"/>
      <c r="G447" s="95"/>
    </row>
    <row r="448" spans="1:7">
      <c r="A448" s="12"/>
      <c r="B448" s="108"/>
      <c r="C448" s="224"/>
      <c r="D448" s="80"/>
      <c r="E448" s="73"/>
      <c r="F448" s="87"/>
      <c r="G448" s="95"/>
    </row>
    <row r="449" spans="1:7">
      <c r="A449" s="12"/>
      <c r="B449" s="108"/>
      <c r="C449" s="224"/>
      <c r="D449" s="80"/>
      <c r="E449" s="73"/>
      <c r="F449" s="87"/>
      <c r="G449" s="87"/>
    </row>
    <row r="450" spans="1:7">
      <c r="A450" s="12"/>
      <c r="B450" s="108"/>
      <c r="C450" s="224"/>
      <c r="D450" s="80"/>
      <c r="E450" s="73"/>
      <c r="F450" s="87"/>
      <c r="G450" s="87"/>
    </row>
    <row r="451" spans="1:7">
      <c r="A451" s="12"/>
      <c r="B451" s="108"/>
      <c r="C451" s="224"/>
      <c r="D451" s="80"/>
      <c r="E451" s="73"/>
      <c r="F451" s="87"/>
      <c r="G451" s="95"/>
    </row>
    <row r="452" spans="1:7">
      <c r="A452" s="12"/>
      <c r="B452" s="108"/>
      <c r="C452" s="224"/>
      <c r="D452" s="80"/>
      <c r="E452" s="73"/>
      <c r="F452" s="87"/>
      <c r="G452" s="95"/>
    </row>
    <row r="453" spans="1:7">
      <c r="A453" s="12"/>
      <c r="B453" s="108"/>
      <c r="C453" s="224"/>
      <c r="D453" s="80"/>
      <c r="E453" s="73"/>
      <c r="F453" s="87"/>
      <c r="G453" s="87"/>
    </row>
    <row r="454" spans="1:7">
      <c r="A454" s="12"/>
      <c r="B454" s="108"/>
      <c r="C454" s="224"/>
      <c r="D454" s="80"/>
      <c r="E454" s="73"/>
      <c r="F454" s="87"/>
      <c r="G454" s="87"/>
    </row>
    <row r="455" spans="1:7">
      <c r="A455" s="12"/>
      <c r="B455" s="108"/>
      <c r="C455" s="224"/>
      <c r="D455" s="80"/>
      <c r="E455" s="73"/>
      <c r="F455" s="87"/>
      <c r="G455" s="95"/>
    </row>
    <row r="456" spans="1:7">
      <c r="A456" s="12"/>
      <c r="B456" s="108"/>
      <c r="C456" s="224"/>
      <c r="D456" s="80"/>
      <c r="E456" s="73"/>
      <c r="F456" s="87"/>
      <c r="G456" s="95"/>
    </row>
    <row r="457" spans="1:7">
      <c r="A457" s="12"/>
      <c r="B457" s="108"/>
      <c r="C457" s="224"/>
      <c r="D457" s="80"/>
      <c r="E457" s="73"/>
      <c r="F457" s="87"/>
      <c r="G457" s="87"/>
    </row>
    <row r="458" spans="1:7">
      <c r="A458" s="12"/>
      <c r="B458" s="108"/>
      <c r="C458" s="224"/>
      <c r="D458" s="80"/>
      <c r="E458" s="73"/>
      <c r="F458" s="87"/>
      <c r="G458" s="87"/>
    </row>
    <row r="459" spans="1:7">
      <c r="A459" s="12"/>
      <c r="B459" s="108"/>
      <c r="C459" s="224"/>
      <c r="D459" s="80"/>
      <c r="E459" s="73"/>
      <c r="F459" s="87"/>
      <c r="G459" s="95"/>
    </row>
    <row r="460" spans="1:7">
      <c r="A460" s="12"/>
      <c r="B460" s="108"/>
      <c r="C460" s="224"/>
      <c r="D460" s="80"/>
      <c r="E460" s="73"/>
      <c r="F460" s="87"/>
      <c r="G460" s="95"/>
    </row>
    <row r="461" spans="1:7">
      <c r="A461" s="12"/>
      <c r="B461" s="108"/>
      <c r="C461" s="224"/>
      <c r="D461" s="80"/>
      <c r="E461" s="73"/>
      <c r="F461" s="87"/>
      <c r="G461" s="87"/>
    </row>
    <row r="462" spans="1:7">
      <c r="A462" s="12"/>
      <c r="B462" s="108"/>
      <c r="C462" s="224"/>
      <c r="D462" s="80"/>
      <c r="E462" s="73"/>
      <c r="F462" s="87"/>
      <c r="G462" s="87"/>
    </row>
    <row r="463" spans="1:7">
      <c r="A463" s="12"/>
      <c r="B463" s="108"/>
      <c r="C463" s="224"/>
      <c r="D463" s="80"/>
      <c r="E463" s="73"/>
      <c r="F463" s="87"/>
      <c r="G463" s="95"/>
    </row>
    <row r="464" spans="1:7">
      <c r="A464" s="12"/>
      <c r="B464" s="108"/>
      <c r="C464" s="224"/>
      <c r="D464" s="80"/>
      <c r="E464" s="73"/>
      <c r="F464" s="87"/>
      <c r="G464" s="95"/>
    </row>
    <row r="465" spans="1:7">
      <c r="A465" s="12"/>
      <c r="B465" s="108"/>
      <c r="C465" s="224"/>
      <c r="D465" s="80"/>
      <c r="E465" s="73"/>
      <c r="F465" s="87"/>
      <c r="G465" s="87"/>
    </row>
    <row r="466" spans="1:7">
      <c r="A466" s="12"/>
      <c r="B466" s="108"/>
      <c r="C466" s="224"/>
      <c r="D466" s="80"/>
      <c r="E466" s="73"/>
      <c r="F466" s="87"/>
      <c r="G466" s="95"/>
    </row>
    <row r="467" spans="1:7">
      <c r="A467" s="12"/>
      <c r="B467" s="108"/>
      <c r="C467" s="224"/>
      <c r="D467" s="80"/>
      <c r="E467" s="73"/>
      <c r="F467" s="87"/>
      <c r="G467" s="95"/>
    </row>
    <row r="468" spans="1:7">
      <c r="A468" s="12"/>
      <c r="B468" s="108"/>
      <c r="C468" s="224"/>
      <c r="D468" s="80"/>
      <c r="E468" s="73"/>
      <c r="F468" s="87"/>
      <c r="G468" s="87"/>
    </row>
    <row r="469" spans="1:7">
      <c r="A469" s="12"/>
      <c r="B469" s="108"/>
      <c r="C469" s="224"/>
      <c r="D469" s="80"/>
      <c r="E469" s="73"/>
      <c r="F469" s="87"/>
      <c r="G469" s="95"/>
    </row>
    <row r="470" spans="1:7">
      <c r="A470" s="12"/>
      <c r="B470" s="108"/>
      <c r="C470" s="224"/>
      <c r="D470" s="80"/>
      <c r="E470" s="73"/>
      <c r="F470" s="87"/>
      <c r="G470" s="95"/>
    </row>
    <row r="471" spans="1:7">
      <c r="A471" s="12"/>
      <c r="B471" s="108"/>
      <c r="C471" s="224"/>
      <c r="D471" s="80"/>
      <c r="E471" s="73"/>
      <c r="F471" s="87"/>
      <c r="G471" s="87"/>
    </row>
    <row r="472" spans="1:7">
      <c r="A472" s="12"/>
      <c r="B472" s="108"/>
      <c r="C472" s="224"/>
      <c r="D472" s="80"/>
      <c r="E472" s="73"/>
      <c r="F472" s="87"/>
      <c r="G472" s="87"/>
    </row>
    <row r="473" spans="1:7">
      <c r="A473" s="12"/>
      <c r="B473" s="108"/>
      <c r="C473" s="224"/>
      <c r="D473" s="80"/>
      <c r="E473" s="73"/>
      <c r="F473" s="87"/>
      <c r="G473" s="95"/>
    </row>
    <row r="474" spans="1:7">
      <c r="A474" s="12"/>
      <c r="B474" s="108"/>
      <c r="C474" s="224"/>
      <c r="D474" s="80"/>
      <c r="E474" s="73"/>
      <c r="F474" s="87"/>
      <c r="G474" s="95"/>
    </row>
    <row r="475" spans="1:7">
      <c r="A475" s="12"/>
      <c r="B475" s="108"/>
      <c r="C475" s="11"/>
      <c r="D475" s="80"/>
      <c r="E475" s="47"/>
      <c r="F475" s="87"/>
      <c r="G475" s="87"/>
    </row>
    <row r="476" spans="1:7">
      <c r="A476" s="12"/>
      <c r="B476" s="108"/>
      <c r="C476" s="224"/>
      <c r="D476" s="80"/>
      <c r="E476" s="73"/>
      <c r="F476" s="87"/>
      <c r="G476" s="95"/>
    </row>
    <row r="477" spans="1:7">
      <c r="A477" s="12"/>
      <c r="B477" s="102"/>
      <c r="C477" s="224"/>
      <c r="D477" s="80"/>
      <c r="E477" s="73"/>
    </row>
    <row r="478" spans="1:7">
      <c r="A478" s="12"/>
      <c r="B478" s="102"/>
      <c r="C478" s="224"/>
      <c r="D478" s="80"/>
      <c r="E478" s="73"/>
      <c r="F478" s="87"/>
      <c r="G478" s="87"/>
    </row>
    <row r="479" spans="1:7">
      <c r="A479" s="12"/>
      <c r="B479" s="102"/>
      <c r="C479" s="224"/>
      <c r="D479" s="80"/>
      <c r="E479" s="73"/>
      <c r="F479" s="87"/>
      <c r="G479" s="95"/>
    </row>
    <row r="480" spans="1:7">
      <c r="A480" s="12"/>
      <c r="B480" s="102"/>
      <c r="C480" s="224"/>
      <c r="D480" s="80"/>
      <c r="E480" s="73"/>
      <c r="F480" s="87"/>
      <c r="G480" s="95"/>
    </row>
    <row r="481" spans="1:7">
      <c r="A481" s="12"/>
      <c r="B481" s="102"/>
      <c r="C481" s="224"/>
      <c r="D481" s="80"/>
      <c r="E481" s="73"/>
      <c r="F481" s="87"/>
      <c r="G481" s="95"/>
    </row>
    <row r="482" spans="1:7">
      <c r="A482" s="12"/>
      <c r="B482" s="102"/>
      <c r="C482" s="224"/>
      <c r="D482" s="80"/>
      <c r="E482" s="73"/>
      <c r="F482" s="87"/>
      <c r="G482" s="87"/>
    </row>
    <row r="483" spans="1:7">
      <c r="A483" s="12"/>
      <c r="B483" s="102"/>
      <c r="C483" s="224"/>
      <c r="D483" s="80"/>
      <c r="E483" s="73"/>
      <c r="F483" s="87"/>
      <c r="G483" s="95"/>
    </row>
    <row r="484" spans="1:7">
      <c r="A484" s="12"/>
      <c r="B484" s="102"/>
      <c r="C484" s="224"/>
      <c r="D484" s="80"/>
      <c r="E484" s="73"/>
      <c r="F484" s="87"/>
      <c r="G484" s="95"/>
    </row>
    <row r="485" spans="1:7">
      <c r="A485" s="12"/>
      <c r="B485" s="102"/>
      <c r="C485" s="224"/>
      <c r="D485" s="80"/>
      <c r="E485" s="73"/>
    </row>
    <row r="486" spans="1:7">
      <c r="A486" s="12"/>
      <c r="B486" s="102"/>
      <c r="C486" s="224"/>
      <c r="D486" s="80"/>
      <c r="E486" s="73"/>
    </row>
    <row r="487" spans="1:7">
      <c r="A487" s="12"/>
      <c r="B487" s="102"/>
      <c r="C487" s="224"/>
      <c r="D487" s="80"/>
      <c r="E487" s="73"/>
      <c r="F487" s="87"/>
      <c r="G487" s="95"/>
    </row>
    <row r="488" spans="1:7">
      <c r="A488" s="12"/>
      <c r="B488" s="11"/>
      <c r="C488" s="224"/>
      <c r="D488" s="80"/>
      <c r="E488" s="73"/>
      <c r="F488" s="87"/>
      <c r="G488" s="87"/>
    </row>
    <row r="489" spans="1:7">
      <c r="A489" s="12"/>
      <c r="B489" s="102"/>
      <c r="C489" s="224"/>
      <c r="D489" s="80"/>
      <c r="E489" s="73"/>
      <c r="F489" s="87"/>
      <c r="G489" s="95"/>
    </row>
    <row r="490" spans="1:7">
      <c r="A490" s="12"/>
      <c r="B490" s="102"/>
      <c r="C490" s="224"/>
      <c r="D490" s="80"/>
      <c r="E490" s="73"/>
      <c r="F490" s="87"/>
      <c r="G490" s="95"/>
    </row>
    <row r="491" spans="1:7">
      <c r="A491" s="12"/>
      <c r="B491" s="102"/>
      <c r="C491" s="224"/>
      <c r="D491" s="80"/>
      <c r="E491" s="73"/>
      <c r="F491" s="87"/>
      <c r="G491" s="95"/>
    </row>
    <row r="492" spans="1:7" ht="13.5">
      <c r="A492" s="12"/>
      <c r="B492" s="102"/>
      <c r="C492" s="45"/>
      <c r="D492" s="80"/>
      <c r="E492" s="73"/>
      <c r="F492" s="87"/>
      <c r="G492" s="95"/>
    </row>
    <row r="493" spans="1:7">
      <c r="A493" s="12"/>
      <c r="B493" s="102"/>
      <c r="C493" s="224"/>
      <c r="D493" s="80"/>
      <c r="E493" s="73"/>
      <c r="F493" s="87"/>
      <c r="G493" s="95"/>
    </row>
    <row r="494" spans="1:7">
      <c r="A494" s="12"/>
      <c r="B494" s="108"/>
      <c r="C494" s="224"/>
      <c r="D494" s="80"/>
      <c r="E494" s="73"/>
      <c r="F494" s="87"/>
      <c r="G494" s="87"/>
    </row>
    <row r="495" spans="1:7">
      <c r="A495" s="12"/>
      <c r="B495" s="102"/>
      <c r="C495" s="224"/>
      <c r="D495" s="80"/>
      <c r="E495" s="73"/>
      <c r="F495" s="87"/>
      <c r="G495" s="95"/>
    </row>
    <row r="496" spans="1:7">
      <c r="A496" s="12"/>
      <c r="B496" s="102"/>
      <c r="C496" s="224"/>
      <c r="D496" s="80"/>
      <c r="E496" s="73"/>
      <c r="F496" s="87"/>
      <c r="G496" s="95"/>
    </row>
    <row r="497" spans="1:7">
      <c r="A497" s="12"/>
      <c r="B497" s="102"/>
      <c r="C497" s="67"/>
      <c r="D497" s="80"/>
      <c r="E497" s="73"/>
      <c r="F497" s="87"/>
      <c r="G497" s="95"/>
    </row>
    <row r="498" spans="1:7">
      <c r="A498" s="12"/>
      <c r="B498" s="102"/>
      <c r="C498" s="79"/>
      <c r="D498" s="111"/>
      <c r="E498" s="16"/>
      <c r="F498" s="85"/>
      <c r="G498" s="83"/>
    </row>
    <row r="501" spans="1:7">
      <c r="A501" s="69"/>
      <c r="B501" s="107"/>
      <c r="C501" s="72"/>
      <c r="D501" s="81"/>
      <c r="E501" s="60"/>
      <c r="F501" s="87"/>
      <c r="G501" s="87"/>
    </row>
    <row r="502" spans="1:7">
      <c r="A502" s="12"/>
      <c r="B502" s="102"/>
      <c r="C502" s="224"/>
      <c r="D502" s="80"/>
      <c r="E502" s="73"/>
      <c r="F502" s="87"/>
      <c r="G502" s="95"/>
    </row>
    <row r="503" spans="1:7">
      <c r="A503" s="12"/>
      <c r="B503" s="102"/>
      <c r="C503" s="224"/>
      <c r="D503" s="80"/>
      <c r="E503" s="73"/>
      <c r="F503" s="87"/>
      <c r="G503" s="95"/>
    </row>
    <row r="504" spans="1:7">
      <c r="A504" s="12"/>
      <c r="B504" s="102"/>
      <c r="C504" s="224"/>
      <c r="D504" s="80"/>
      <c r="E504" s="73"/>
      <c r="F504" s="87"/>
      <c r="G504" s="95"/>
    </row>
    <row r="505" spans="1:7" ht="13.5">
      <c r="A505" s="69"/>
      <c r="B505" s="102"/>
      <c r="C505" s="45"/>
      <c r="D505" s="80"/>
      <c r="E505" s="73"/>
      <c r="F505" s="87"/>
      <c r="G505" s="95"/>
    </row>
    <row r="506" spans="1:7">
      <c r="A506" s="69"/>
      <c r="B506" s="102"/>
      <c r="C506" s="224"/>
      <c r="D506" s="80"/>
      <c r="E506" s="73"/>
      <c r="F506" s="87"/>
      <c r="G506" s="95"/>
    </row>
    <row r="507" spans="1:7">
      <c r="A507" s="69"/>
      <c r="B507" s="102"/>
      <c r="C507" s="224"/>
      <c r="D507" s="11"/>
      <c r="E507" s="11"/>
      <c r="F507" s="11"/>
      <c r="G507" s="11"/>
    </row>
    <row r="508" spans="1:7">
      <c r="A508" s="69"/>
      <c r="B508" s="102"/>
      <c r="C508" s="224"/>
      <c r="D508" s="80"/>
      <c r="E508" s="73"/>
      <c r="F508" s="87"/>
      <c r="G508" s="95"/>
    </row>
    <row r="509" spans="1:7">
      <c r="A509" s="69"/>
      <c r="B509" s="102"/>
      <c r="C509" s="224"/>
      <c r="D509" s="80"/>
      <c r="E509" s="73"/>
      <c r="F509" s="87"/>
      <c r="G509" s="95"/>
    </row>
    <row r="510" spans="1:7">
      <c r="A510" s="69"/>
      <c r="B510" s="102"/>
      <c r="C510" s="224"/>
      <c r="D510" s="80"/>
      <c r="E510" s="73"/>
      <c r="F510" s="87"/>
      <c r="G510" s="95"/>
    </row>
    <row r="511" spans="1:7">
      <c r="A511" s="69"/>
      <c r="B511" s="102"/>
      <c r="C511" s="224"/>
      <c r="D511" s="80"/>
      <c r="E511" s="73"/>
      <c r="F511" s="87"/>
      <c r="G511" s="95"/>
    </row>
    <row r="512" spans="1:7">
      <c r="A512" s="69"/>
      <c r="B512" s="102"/>
      <c r="C512" s="224"/>
      <c r="D512" s="80"/>
      <c r="E512" s="73"/>
      <c r="F512" s="87"/>
      <c r="G512" s="95"/>
    </row>
    <row r="513" spans="1:7">
      <c r="A513" s="69"/>
      <c r="B513" s="102"/>
      <c r="C513" s="224"/>
      <c r="D513" s="80"/>
      <c r="E513" s="73"/>
      <c r="F513" s="87"/>
      <c r="G513" s="95"/>
    </row>
    <row r="514" spans="1:7">
      <c r="A514" s="69"/>
      <c r="B514" s="102"/>
      <c r="C514" s="224"/>
      <c r="D514" s="80"/>
      <c r="E514" s="73"/>
      <c r="F514" s="87"/>
      <c r="G514" s="95"/>
    </row>
    <row r="515" spans="1:7">
      <c r="A515" s="69"/>
      <c r="B515" s="102"/>
      <c r="C515" s="224"/>
      <c r="D515" s="80"/>
      <c r="E515" s="73"/>
      <c r="F515" s="87"/>
      <c r="G515" s="95"/>
    </row>
    <row r="516" spans="1:7">
      <c r="A516" s="69"/>
      <c r="B516" s="102"/>
      <c r="C516" s="224"/>
      <c r="D516" s="80"/>
      <c r="E516" s="73"/>
      <c r="F516" s="87"/>
      <c r="G516" s="95"/>
    </row>
    <row r="517" spans="1:7">
      <c r="A517" s="69"/>
      <c r="B517" s="102"/>
      <c r="C517" s="224"/>
      <c r="D517" s="80"/>
      <c r="E517" s="73"/>
      <c r="F517" s="87"/>
      <c r="G517" s="95"/>
    </row>
    <row r="518" spans="1:7">
      <c r="A518" s="69"/>
      <c r="B518" s="102"/>
      <c r="C518" s="224"/>
      <c r="D518" s="80"/>
      <c r="E518" s="73"/>
      <c r="F518" s="87"/>
      <c r="G518" s="95"/>
    </row>
    <row r="519" spans="1:7">
      <c r="A519" s="69"/>
      <c r="B519" s="108"/>
      <c r="C519" s="224"/>
      <c r="D519" s="11"/>
      <c r="E519" s="11"/>
      <c r="F519" s="11"/>
      <c r="G519" s="11"/>
    </row>
    <row r="520" spans="1:7">
      <c r="A520" s="69"/>
      <c r="B520" s="108"/>
      <c r="C520" s="224"/>
      <c r="D520" s="80"/>
      <c r="E520" s="73"/>
      <c r="F520" s="87"/>
      <c r="G520" s="95"/>
    </row>
    <row r="521" spans="1:7">
      <c r="A521" s="69"/>
      <c r="B521" s="108"/>
      <c r="C521" s="224"/>
      <c r="D521" s="80"/>
      <c r="E521" s="73"/>
      <c r="F521" s="87"/>
      <c r="G521" s="95"/>
    </row>
    <row r="522" spans="1:7">
      <c r="A522" s="69"/>
      <c r="B522" s="108"/>
      <c r="C522" s="224"/>
      <c r="D522" s="11"/>
      <c r="E522" s="11"/>
      <c r="F522" s="11"/>
      <c r="G522" s="11"/>
    </row>
    <row r="523" spans="1:7" ht="31.5" customHeight="1">
      <c r="A523" s="69"/>
      <c r="B523" s="108"/>
      <c r="C523" s="224"/>
      <c r="D523" s="11"/>
      <c r="E523" s="11"/>
      <c r="F523" s="11"/>
      <c r="G523" s="11"/>
    </row>
    <row r="524" spans="1:7">
      <c r="A524" s="69"/>
      <c r="B524" s="102"/>
      <c r="C524" s="224"/>
      <c r="D524" s="80"/>
      <c r="E524" s="73"/>
      <c r="F524" s="87"/>
      <c r="G524" s="95"/>
    </row>
    <row r="525" spans="1:7">
      <c r="A525" s="69"/>
      <c r="B525" s="102"/>
      <c r="C525" s="224"/>
      <c r="D525" s="80"/>
      <c r="E525" s="73"/>
      <c r="F525" s="87"/>
      <c r="G525" s="95"/>
    </row>
    <row r="526" spans="1:7">
      <c r="A526" s="69"/>
      <c r="B526" s="108"/>
      <c r="C526" s="224"/>
      <c r="D526" s="80"/>
      <c r="E526" s="73"/>
      <c r="F526" s="87"/>
      <c r="G526" s="95"/>
    </row>
    <row r="527" spans="1:7" ht="13.5">
      <c r="A527" s="69"/>
      <c r="B527" s="11"/>
      <c r="C527" s="45"/>
      <c r="D527" s="80"/>
      <c r="E527" s="47"/>
      <c r="F527" s="87"/>
      <c r="G527" s="87"/>
    </row>
    <row r="528" spans="1:7">
      <c r="A528" s="69"/>
      <c r="B528" s="11"/>
      <c r="C528" s="224"/>
      <c r="D528" s="80"/>
      <c r="E528" s="47"/>
      <c r="F528" s="87"/>
      <c r="G528" s="87"/>
    </row>
    <row r="529" spans="1:7">
      <c r="A529" s="69"/>
      <c r="B529" s="11"/>
      <c r="C529" s="224"/>
      <c r="D529" s="11"/>
      <c r="E529" s="11"/>
      <c r="F529" s="11"/>
      <c r="G529" s="11"/>
    </row>
    <row r="530" spans="1:7">
      <c r="A530" s="69"/>
      <c r="B530" s="11"/>
      <c r="C530" s="224"/>
      <c r="D530" s="80"/>
      <c r="E530" s="73"/>
      <c r="F530" s="87"/>
      <c r="G530" s="95"/>
    </row>
    <row r="531" spans="1:7">
      <c r="A531" s="69"/>
      <c r="B531" s="102"/>
      <c r="C531" s="224"/>
      <c r="D531" s="80"/>
      <c r="E531" s="47"/>
      <c r="F531" s="87"/>
      <c r="G531" s="95"/>
    </row>
    <row r="532" spans="1:7">
      <c r="A532" s="69"/>
      <c r="B532" s="102"/>
      <c r="C532" s="224"/>
      <c r="D532" s="11"/>
      <c r="E532" s="11"/>
      <c r="F532" s="11"/>
      <c r="G532" s="11"/>
    </row>
    <row r="533" spans="1:7">
      <c r="A533" s="69"/>
      <c r="B533" s="102"/>
      <c r="C533" s="224"/>
      <c r="D533" s="80"/>
      <c r="E533" s="73"/>
      <c r="F533" s="87"/>
      <c r="G533" s="95"/>
    </row>
    <row r="534" spans="1:7">
      <c r="A534" s="69"/>
      <c r="B534" s="102"/>
      <c r="C534" s="224"/>
      <c r="D534" s="80"/>
      <c r="E534" s="47"/>
      <c r="F534" s="87"/>
      <c r="G534" s="95"/>
    </row>
    <row r="535" spans="1:7">
      <c r="A535" s="69"/>
      <c r="B535" s="102"/>
      <c r="C535" s="224"/>
      <c r="D535" s="11"/>
      <c r="E535" s="11"/>
      <c r="F535" s="11"/>
      <c r="G535" s="11"/>
    </row>
    <row r="536" spans="1:7">
      <c r="A536" s="69"/>
      <c r="B536" s="102"/>
      <c r="C536" s="224"/>
      <c r="D536" s="80"/>
      <c r="E536" s="73"/>
      <c r="F536" s="87"/>
      <c r="G536" s="95"/>
    </row>
    <row r="537" spans="1:7">
      <c r="A537" s="69"/>
      <c r="B537" s="102"/>
      <c r="C537" s="224"/>
      <c r="D537" s="80"/>
      <c r="E537" s="47"/>
      <c r="F537" s="87"/>
      <c r="G537" s="95"/>
    </row>
    <row r="538" spans="1:7">
      <c r="A538" s="69"/>
      <c r="B538" s="102"/>
      <c r="C538" s="224"/>
      <c r="D538" s="11"/>
      <c r="E538" s="11"/>
      <c r="F538" s="11"/>
      <c r="G538" s="11"/>
    </row>
    <row r="539" spans="1:7">
      <c r="A539" s="69"/>
      <c r="B539" s="11"/>
      <c r="C539" s="224"/>
      <c r="D539" s="80"/>
      <c r="E539" s="73"/>
      <c r="F539" s="87"/>
      <c r="G539" s="95"/>
    </row>
    <row r="540" spans="1:7">
      <c r="A540" s="69"/>
      <c r="B540" s="11"/>
      <c r="C540" s="11"/>
      <c r="D540" s="11"/>
      <c r="E540" s="11"/>
      <c r="F540" s="11"/>
      <c r="G540" s="11"/>
    </row>
    <row r="541" spans="1:7" ht="13.5">
      <c r="A541" s="69"/>
      <c r="B541" s="11"/>
      <c r="C541" s="45"/>
      <c r="D541" s="80"/>
      <c r="E541" s="47"/>
      <c r="F541" s="87"/>
      <c r="G541" s="87"/>
    </row>
    <row r="542" spans="1:7">
      <c r="A542" s="69"/>
      <c r="B542" s="11"/>
      <c r="C542" s="224"/>
      <c r="D542" s="80"/>
      <c r="E542" s="47"/>
      <c r="F542" s="87"/>
      <c r="G542" s="87"/>
    </row>
    <row r="543" spans="1:7">
      <c r="A543" s="69"/>
      <c r="B543" s="11"/>
      <c r="C543" s="224"/>
      <c r="D543" s="11"/>
      <c r="E543" s="11"/>
      <c r="F543" s="11"/>
      <c r="G543" s="11"/>
    </row>
    <row r="544" spans="1:7">
      <c r="A544" s="69"/>
      <c r="B544" s="11"/>
      <c r="C544" s="224"/>
      <c r="D544" s="80"/>
      <c r="E544" s="73"/>
      <c r="F544" s="87"/>
      <c r="G544" s="95"/>
    </row>
    <row r="545" spans="1:7">
      <c r="A545" s="69"/>
      <c r="B545" s="11"/>
      <c r="C545" s="224"/>
      <c r="D545" s="80"/>
      <c r="E545" s="73"/>
      <c r="F545" s="87"/>
      <c r="G545" s="95"/>
    </row>
    <row r="546" spans="1:7">
      <c r="A546" s="69"/>
      <c r="B546" s="11"/>
      <c r="C546" s="224"/>
      <c r="D546" s="80"/>
      <c r="E546" s="73"/>
      <c r="F546" s="87"/>
      <c r="G546" s="95"/>
    </row>
    <row r="547" spans="1:7">
      <c r="A547" s="69"/>
      <c r="B547" s="11"/>
      <c r="C547" s="224"/>
      <c r="D547" s="11"/>
      <c r="E547" s="11"/>
      <c r="F547" s="11"/>
      <c r="G547" s="11"/>
    </row>
    <row r="548" spans="1:7">
      <c r="A548" s="69"/>
      <c r="B548" s="11"/>
      <c r="C548" s="224"/>
      <c r="D548" s="80"/>
      <c r="E548" s="73"/>
      <c r="F548" s="87"/>
      <c r="G548" s="95"/>
    </row>
    <row r="549" spans="1:7">
      <c r="A549" s="69"/>
      <c r="B549" s="11"/>
      <c r="C549" s="224"/>
      <c r="D549" s="80"/>
      <c r="E549" s="73"/>
      <c r="F549" s="87"/>
      <c r="G549" s="95"/>
    </row>
    <row r="550" spans="1:7">
      <c r="A550" s="69"/>
      <c r="B550" s="11"/>
      <c r="C550" s="224"/>
      <c r="D550" s="80"/>
      <c r="E550" s="47"/>
      <c r="F550" s="87"/>
      <c r="G550" s="87"/>
    </row>
    <row r="551" spans="1:7" ht="30" customHeight="1">
      <c r="A551" s="69"/>
      <c r="B551" s="102"/>
      <c r="C551" s="224"/>
      <c r="D551" s="11"/>
      <c r="E551" s="11"/>
      <c r="F551" s="11"/>
      <c r="G551" s="11"/>
    </row>
    <row r="552" spans="1:7">
      <c r="A552" s="69"/>
      <c r="B552" s="102"/>
      <c r="C552" s="224"/>
      <c r="D552" s="80"/>
      <c r="E552" s="73"/>
      <c r="F552" s="87"/>
      <c r="G552" s="95"/>
    </row>
    <row r="553" spans="1:7">
      <c r="A553" s="69"/>
      <c r="B553" s="102"/>
      <c r="C553" s="224"/>
      <c r="D553" s="80"/>
      <c r="E553" s="73"/>
      <c r="F553" s="87"/>
      <c r="G553" s="95"/>
    </row>
    <row r="554" spans="1:7">
      <c r="A554" s="69"/>
      <c r="B554" s="102"/>
      <c r="C554" s="224"/>
      <c r="D554" s="80"/>
      <c r="E554" s="73"/>
      <c r="F554" s="87"/>
      <c r="G554" s="95"/>
    </row>
    <row r="555" spans="1:7" ht="30" customHeight="1">
      <c r="A555" s="69"/>
      <c r="B555" s="102"/>
      <c r="C555" s="224"/>
      <c r="D555" s="11"/>
      <c r="E555" s="11"/>
      <c r="F555" s="11"/>
      <c r="G555" s="11"/>
    </row>
    <row r="556" spans="1:7">
      <c r="A556" s="69"/>
      <c r="B556" s="102"/>
      <c r="C556" s="224"/>
      <c r="D556" s="80"/>
      <c r="E556" s="73"/>
      <c r="F556" s="87"/>
      <c r="G556" s="95"/>
    </row>
    <row r="557" spans="1:7">
      <c r="A557" s="69"/>
      <c r="B557" s="102"/>
      <c r="C557" s="224"/>
      <c r="D557" s="80"/>
      <c r="E557" s="73"/>
      <c r="F557" s="87"/>
      <c r="G557" s="95"/>
    </row>
    <row r="558" spans="1:7">
      <c r="A558" s="69"/>
      <c r="B558" s="102"/>
      <c r="C558" s="224"/>
      <c r="D558" s="80"/>
      <c r="E558" s="73"/>
      <c r="F558" s="87"/>
      <c r="G558" s="95"/>
    </row>
    <row r="559" spans="1:7">
      <c r="A559" s="69"/>
      <c r="B559" s="102"/>
      <c r="C559" s="224"/>
      <c r="D559" s="11"/>
      <c r="E559" s="11"/>
      <c r="F559" s="11"/>
      <c r="G559" s="11"/>
    </row>
    <row r="560" spans="1:7">
      <c r="A560" s="69"/>
      <c r="B560" s="102"/>
      <c r="C560" s="224"/>
      <c r="D560" s="80"/>
      <c r="E560" s="73"/>
      <c r="F560" s="87"/>
      <c r="G560" s="95"/>
    </row>
    <row r="561" spans="1:7">
      <c r="A561" s="69"/>
      <c r="B561" s="102"/>
      <c r="C561" s="224"/>
      <c r="D561" s="80"/>
      <c r="E561" s="73"/>
      <c r="F561" s="87"/>
      <c r="G561" s="95"/>
    </row>
    <row r="562" spans="1:7">
      <c r="A562" s="69"/>
      <c r="B562" s="102"/>
      <c r="C562" s="224"/>
      <c r="D562" s="80"/>
      <c r="E562" s="73"/>
      <c r="F562" s="87"/>
      <c r="G562" s="95"/>
    </row>
    <row r="563" spans="1:7">
      <c r="A563" s="69"/>
      <c r="B563" s="102"/>
      <c r="C563" s="224"/>
      <c r="D563" s="11"/>
      <c r="E563" s="11"/>
      <c r="F563" s="11"/>
      <c r="G563" s="11"/>
    </row>
    <row r="564" spans="1:7">
      <c r="A564" s="69"/>
      <c r="B564" s="102"/>
      <c r="C564" s="224"/>
      <c r="D564" s="80"/>
      <c r="E564" s="73"/>
      <c r="F564" s="87"/>
      <c r="G564" s="95"/>
    </row>
    <row r="565" spans="1:7">
      <c r="A565" s="69"/>
      <c r="B565" s="102"/>
      <c r="C565" s="224"/>
      <c r="D565" s="80"/>
      <c r="E565" s="73"/>
      <c r="F565" s="87"/>
      <c r="G565" s="95"/>
    </row>
    <row r="566" spans="1:7">
      <c r="A566" s="69"/>
      <c r="B566" s="108"/>
      <c r="C566" s="224"/>
      <c r="D566" s="80"/>
      <c r="E566" s="47"/>
      <c r="F566" s="87"/>
      <c r="G566" s="87"/>
    </row>
    <row r="567" spans="1:7">
      <c r="A567" s="69"/>
      <c r="B567" s="102"/>
      <c r="C567" s="224"/>
      <c r="D567" s="11"/>
      <c r="E567" s="11"/>
      <c r="F567" s="11"/>
      <c r="G567" s="11"/>
    </row>
    <row r="568" spans="1:7">
      <c r="A568" s="69"/>
      <c r="B568" s="102"/>
      <c r="C568" s="224"/>
      <c r="D568" s="80"/>
      <c r="E568" s="73"/>
      <c r="F568" s="87"/>
      <c r="G568" s="95"/>
    </row>
    <row r="569" spans="1:7">
      <c r="A569" s="69"/>
      <c r="B569" s="11"/>
      <c r="C569" s="224"/>
      <c r="D569" s="80"/>
      <c r="E569" s="73"/>
      <c r="F569" s="87"/>
      <c r="G569" s="95"/>
    </row>
    <row r="570" spans="1:7">
      <c r="A570" s="69"/>
      <c r="B570" s="11"/>
      <c r="C570" s="11"/>
      <c r="D570" s="11"/>
      <c r="E570" s="11"/>
      <c r="F570" s="11"/>
      <c r="G570" s="11"/>
    </row>
    <row r="571" spans="1:7">
      <c r="A571" s="69"/>
      <c r="B571" s="11"/>
      <c r="C571" s="224"/>
      <c r="D571" s="11"/>
      <c r="E571" s="11"/>
      <c r="F571" s="11"/>
      <c r="G571" s="11"/>
    </row>
    <row r="572" spans="1:7">
      <c r="A572" s="69"/>
      <c r="B572" s="11"/>
      <c r="C572" s="224"/>
      <c r="D572" s="80"/>
      <c r="E572" s="73"/>
      <c r="F572" s="87"/>
      <c r="G572" s="95"/>
    </row>
    <row r="573" spans="1:7">
      <c r="A573" s="69"/>
      <c r="B573" s="11"/>
      <c r="C573" s="224"/>
      <c r="D573" s="80"/>
      <c r="E573" s="73"/>
      <c r="F573" s="87"/>
      <c r="G573" s="95"/>
    </row>
    <row r="574" spans="1:7">
      <c r="A574" s="69"/>
      <c r="B574" s="102"/>
      <c r="C574" s="224"/>
      <c r="D574" s="80"/>
      <c r="E574" s="73"/>
      <c r="F574" s="87"/>
      <c r="G574" s="95"/>
    </row>
    <row r="575" spans="1:7" ht="13.5">
      <c r="A575" s="69"/>
      <c r="B575" s="102"/>
      <c r="C575" s="45"/>
      <c r="D575" s="11"/>
      <c r="E575" s="11"/>
      <c r="F575" s="11"/>
      <c r="G575" s="11"/>
    </row>
    <row r="576" spans="1:7">
      <c r="A576" s="69"/>
      <c r="B576" s="102"/>
      <c r="C576" s="224"/>
      <c r="D576" s="11"/>
      <c r="E576" s="11"/>
      <c r="F576" s="11"/>
      <c r="G576" s="11"/>
    </row>
    <row r="577" spans="1:7">
      <c r="A577" s="69"/>
      <c r="B577" s="102"/>
      <c r="C577" s="224"/>
      <c r="D577" s="11"/>
      <c r="E577" s="11"/>
      <c r="F577" s="11"/>
      <c r="G577" s="11"/>
    </row>
    <row r="578" spans="1:7">
      <c r="A578" s="69"/>
      <c r="B578" s="102"/>
      <c r="C578" s="67"/>
      <c r="D578" s="80"/>
      <c r="E578" s="73"/>
      <c r="F578" s="87"/>
      <c r="G578" s="95"/>
    </row>
    <row r="579" spans="1:7">
      <c r="A579" s="69"/>
      <c r="B579" s="102"/>
      <c r="C579" s="67"/>
      <c r="D579" s="80"/>
      <c r="E579" s="73"/>
      <c r="F579" s="87"/>
      <c r="G579" s="95"/>
    </row>
    <row r="580" spans="1:7">
      <c r="A580" s="69"/>
      <c r="B580" s="102"/>
      <c r="C580" s="67"/>
      <c r="D580" s="80"/>
      <c r="E580" s="73"/>
      <c r="F580" s="87"/>
      <c r="G580" s="95"/>
    </row>
    <row r="581" spans="1:7">
      <c r="A581" s="69"/>
      <c r="B581" s="102"/>
      <c r="C581" s="67"/>
      <c r="D581" s="80"/>
      <c r="E581" s="73"/>
      <c r="F581" s="87"/>
      <c r="G581" s="95"/>
    </row>
    <row r="582" spans="1:7">
      <c r="A582" s="69"/>
      <c r="B582" s="102"/>
      <c r="C582" s="67"/>
      <c r="D582" s="11"/>
      <c r="E582" s="11"/>
      <c r="F582" s="11"/>
      <c r="G582" s="11"/>
    </row>
    <row r="583" spans="1:7">
      <c r="A583" s="69"/>
      <c r="B583" s="102"/>
      <c r="C583" s="224"/>
      <c r="D583" s="11"/>
      <c r="E583" s="11"/>
      <c r="F583" s="11"/>
      <c r="G583" s="11"/>
    </row>
    <row r="584" spans="1:7">
      <c r="A584" s="69"/>
      <c r="B584" s="102"/>
      <c r="C584" s="67"/>
      <c r="D584" s="80"/>
      <c r="E584" s="73"/>
      <c r="F584" s="87"/>
      <c r="G584" s="95"/>
    </row>
    <row r="585" spans="1:7">
      <c r="A585" s="69"/>
      <c r="B585" s="102"/>
      <c r="C585" s="67"/>
      <c r="D585" s="11"/>
      <c r="E585" s="11"/>
      <c r="F585" s="11"/>
      <c r="G585" s="11"/>
    </row>
    <row r="586" spans="1:7">
      <c r="A586" s="69"/>
      <c r="B586" s="102"/>
      <c r="C586" s="224"/>
      <c r="D586" s="11"/>
      <c r="E586" s="11"/>
      <c r="F586" s="11"/>
      <c r="G586" s="11"/>
    </row>
    <row r="587" spans="1:7">
      <c r="A587" s="69"/>
      <c r="B587" s="102"/>
      <c r="C587" s="67"/>
      <c r="D587" s="80"/>
      <c r="E587" s="73"/>
      <c r="F587" s="87"/>
      <c r="G587" s="95"/>
    </row>
    <row r="588" spans="1:7">
      <c r="A588" s="69"/>
      <c r="B588" s="102"/>
      <c r="C588" s="67"/>
      <c r="D588" s="80"/>
      <c r="E588" s="73"/>
      <c r="F588" s="87"/>
      <c r="G588" s="95"/>
    </row>
    <row r="589" spans="1:7">
      <c r="A589" s="69"/>
      <c r="B589" s="102"/>
      <c r="C589" s="67"/>
      <c r="D589" s="80"/>
      <c r="E589" s="73"/>
      <c r="F589" s="87"/>
      <c r="G589" s="95"/>
    </row>
    <row r="590" spans="1:7">
      <c r="A590" s="69"/>
      <c r="B590" s="102"/>
      <c r="C590" s="67"/>
      <c r="D590" s="80"/>
      <c r="E590" s="73"/>
      <c r="F590" s="87"/>
      <c r="G590" s="95"/>
    </row>
    <row r="591" spans="1:7">
      <c r="A591" s="69"/>
      <c r="B591" s="102"/>
      <c r="C591" s="67"/>
      <c r="D591" s="80"/>
      <c r="E591" s="73"/>
      <c r="F591" s="87"/>
      <c r="G591" s="95"/>
    </row>
    <row r="592" spans="1:7" ht="13.5">
      <c r="A592" s="69"/>
      <c r="B592" s="102"/>
      <c r="C592" s="45"/>
      <c r="D592" s="80"/>
      <c r="E592" s="73"/>
      <c r="F592" s="87"/>
      <c r="G592" s="95"/>
    </row>
    <row r="593" spans="1:7">
      <c r="A593" s="69"/>
      <c r="B593" s="102"/>
      <c r="C593" s="67"/>
      <c r="D593" s="80"/>
      <c r="E593" s="73"/>
      <c r="F593" s="87"/>
      <c r="G593" s="95"/>
    </row>
    <row r="594" spans="1:7">
      <c r="A594" s="69"/>
      <c r="B594" s="102"/>
      <c r="C594" s="224"/>
      <c r="D594" s="80"/>
      <c r="E594" s="73"/>
      <c r="F594" s="87"/>
      <c r="G594" s="95"/>
    </row>
    <row r="595" spans="1:7">
      <c r="A595" s="69"/>
      <c r="B595" s="102"/>
      <c r="C595" s="67"/>
      <c r="D595" s="80"/>
      <c r="E595" s="73"/>
      <c r="F595" s="87"/>
      <c r="G595" s="95"/>
    </row>
    <row r="596" spans="1:7">
      <c r="A596" s="69"/>
      <c r="B596" s="102"/>
      <c r="C596" s="224"/>
      <c r="D596" s="80"/>
      <c r="E596" s="73"/>
      <c r="F596" s="87"/>
      <c r="G596" s="95"/>
    </row>
    <row r="597" spans="1:7">
      <c r="A597" s="69"/>
      <c r="B597" s="102"/>
      <c r="C597" s="67"/>
      <c r="D597" s="80"/>
      <c r="E597" s="73"/>
      <c r="F597" s="87"/>
      <c r="G597" s="95"/>
    </row>
    <row r="598" spans="1:7">
      <c r="A598" s="69"/>
      <c r="B598" s="102"/>
      <c r="C598" s="224"/>
      <c r="D598" s="80"/>
      <c r="E598" s="73"/>
      <c r="F598" s="87"/>
      <c r="G598" s="95"/>
    </row>
    <row r="599" spans="1:7">
      <c r="A599" s="69"/>
      <c r="B599" s="102"/>
      <c r="C599" s="67"/>
      <c r="D599" s="80"/>
      <c r="E599" s="73"/>
      <c r="F599" s="87"/>
      <c r="G599" s="95"/>
    </row>
    <row r="600" spans="1:7">
      <c r="A600" s="12"/>
      <c r="B600" s="102"/>
      <c r="C600" s="11"/>
      <c r="D600" s="11"/>
      <c r="E600" s="11"/>
      <c r="F600" s="11"/>
      <c r="G600" s="11"/>
    </row>
    <row r="601" spans="1:7" ht="13.5">
      <c r="A601" s="12"/>
      <c r="B601" s="102"/>
      <c r="C601" s="45"/>
      <c r="D601" s="11"/>
      <c r="E601" s="11"/>
      <c r="F601" s="11"/>
      <c r="G601" s="11"/>
    </row>
    <row r="602" spans="1:7">
      <c r="A602" s="12"/>
      <c r="B602" s="102"/>
      <c r="C602" s="224"/>
      <c r="D602" s="11"/>
      <c r="E602" s="11"/>
      <c r="F602" s="11"/>
      <c r="G602" s="11"/>
    </row>
    <row r="603" spans="1:7">
      <c r="A603" s="12"/>
      <c r="B603" s="102"/>
      <c r="C603" s="224"/>
      <c r="D603" s="11"/>
      <c r="E603" s="11"/>
      <c r="F603" s="11"/>
      <c r="G603" s="11"/>
    </row>
    <row r="604" spans="1:7">
      <c r="A604" s="12"/>
      <c r="B604" s="102"/>
      <c r="C604" s="224"/>
      <c r="D604" s="11"/>
      <c r="E604" s="11"/>
      <c r="F604" s="11"/>
      <c r="G604" s="11"/>
    </row>
    <row r="605" spans="1:7">
      <c r="A605" s="12"/>
      <c r="B605" s="102"/>
      <c r="C605" s="67"/>
      <c r="D605" s="80"/>
      <c r="E605" s="73"/>
      <c r="F605" s="87"/>
      <c r="G605" s="95"/>
    </row>
    <row r="606" spans="1:7">
      <c r="A606" s="12"/>
      <c r="B606" s="102"/>
      <c r="C606" s="67"/>
      <c r="D606" s="80"/>
      <c r="E606" s="73"/>
      <c r="F606" s="87"/>
      <c r="G606" s="95"/>
    </row>
    <row r="607" spans="1:7">
      <c r="A607" s="12"/>
      <c r="B607" s="102"/>
      <c r="C607" s="67"/>
      <c r="D607" s="80"/>
      <c r="E607" s="73"/>
      <c r="F607" s="87"/>
      <c r="G607" s="95"/>
    </row>
    <row r="608" spans="1:7">
      <c r="A608" s="12"/>
      <c r="B608" s="102"/>
      <c r="C608" s="224"/>
      <c r="D608" s="11"/>
      <c r="E608" s="11"/>
      <c r="F608" s="11"/>
      <c r="G608" s="11"/>
    </row>
    <row r="609" spans="1:7">
      <c r="A609" s="12"/>
      <c r="B609" s="102"/>
      <c r="C609" s="224"/>
      <c r="D609" s="11"/>
      <c r="E609" s="11"/>
      <c r="F609" s="11"/>
      <c r="G609" s="11"/>
    </row>
    <row r="610" spans="1:7">
      <c r="A610" s="12"/>
      <c r="B610" s="102"/>
      <c r="C610" s="67"/>
      <c r="D610" s="80"/>
      <c r="E610" s="73"/>
      <c r="F610" s="87"/>
      <c r="G610" s="95"/>
    </row>
    <row r="611" spans="1:7">
      <c r="A611" s="12"/>
      <c r="B611" s="102"/>
      <c r="C611" s="67"/>
      <c r="D611" s="80"/>
      <c r="E611" s="73"/>
      <c r="F611" s="87"/>
      <c r="G611" s="95"/>
    </row>
    <row r="612" spans="1:7">
      <c r="A612" s="12"/>
      <c r="B612" s="102"/>
      <c r="C612" s="67"/>
      <c r="D612" s="80"/>
      <c r="E612" s="73"/>
      <c r="F612" s="87"/>
      <c r="G612" s="95"/>
    </row>
    <row r="613" spans="1:7">
      <c r="A613" s="12"/>
      <c r="B613" s="102"/>
      <c r="C613" s="67"/>
      <c r="D613" s="80"/>
      <c r="E613" s="73"/>
      <c r="F613" s="87"/>
      <c r="G613" s="95"/>
    </row>
    <row r="614" spans="1:7">
      <c r="A614" s="12"/>
      <c r="B614" s="102"/>
      <c r="C614" s="67"/>
      <c r="D614" s="80"/>
      <c r="E614" s="73"/>
      <c r="F614" s="87"/>
      <c r="G614" s="95"/>
    </row>
    <row r="615" spans="1:7">
      <c r="A615" s="12"/>
      <c r="B615" s="102"/>
      <c r="C615" s="67"/>
      <c r="D615" s="80"/>
      <c r="E615" s="73"/>
      <c r="F615" s="87"/>
      <c r="G615" s="95"/>
    </row>
    <row r="616" spans="1:7">
      <c r="A616" s="12"/>
      <c r="B616" s="102"/>
      <c r="C616" s="67"/>
      <c r="D616" s="80"/>
      <c r="E616" s="73"/>
      <c r="F616" s="87"/>
      <c r="G616" s="95"/>
    </row>
    <row r="617" spans="1:7">
      <c r="A617" s="12"/>
      <c r="B617" s="102"/>
      <c r="C617" s="224"/>
      <c r="D617" s="11"/>
      <c r="E617" s="11"/>
      <c r="F617" s="11"/>
      <c r="G617" s="11"/>
    </row>
    <row r="618" spans="1:7">
      <c r="A618" s="12"/>
      <c r="B618" s="102"/>
      <c r="C618" s="67"/>
      <c r="D618" s="80"/>
      <c r="E618" s="73"/>
      <c r="F618" s="87"/>
      <c r="G618" s="95"/>
    </row>
    <row r="619" spans="1:7">
      <c r="A619" s="12"/>
      <c r="B619" s="102"/>
      <c r="C619" s="67"/>
      <c r="D619" s="80"/>
      <c r="E619" s="73"/>
      <c r="F619" s="87"/>
      <c r="G619" s="95"/>
    </row>
    <row r="620" spans="1:7">
      <c r="A620" s="12"/>
      <c r="B620" s="102"/>
      <c r="C620" s="67"/>
      <c r="D620" s="80"/>
      <c r="E620" s="73"/>
      <c r="F620" s="87"/>
      <c r="G620" s="95"/>
    </row>
    <row r="621" spans="1:7">
      <c r="A621" s="12"/>
      <c r="B621" s="102"/>
      <c r="C621" s="67"/>
      <c r="D621" s="80"/>
      <c r="E621" s="73"/>
      <c r="F621" s="87"/>
      <c r="G621" s="95"/>
    </row>
    <row r="622" spans="1:7">
      <c r="A622" s="12"/>
      <c r="B622" s="102"/>
      <c r="C622" s="67"/>
      <c r="D622" s="80"/>
      <c r="E622" s="73"/>
      <c r="F622" s="87"/>
      <c r="G622" s="95"/>
    </row>
    <row r="623" spans="1:7">
      <c r="A623" s="12"/>
      <c r="B623" s="102"/>
      <c r="C623" s="67"/>
      <c r="D623" s="80"/>
      <c r="E623" s="73"/>
      <c r="F623" s="87"/>
      <c r="G623" s="95"/>
    </row>
    <row r="624" spans="1:7">
      <c r="A624" s="12"/>
      <c r="B624" s="102"/>
      <c r="C624" s="67"/>
      <c r="D624" s="80"/>
      <c r="E624" s="73"/>
      <c r="F624" s="87"/>
      <c r="G624" s="95"/>
    </row>
    <row r="625" spans="1:7">
      <c r="A625" s="12"/>
      <c r="B625" s="102"/>
      <c r="C625" s="67"/>
      <c r="D625" s="80"/>
      <c r="E625" s="73"/>
      <c r="F625" s="87"/>
      <c r="G625" s="95"/>
    </row>
    <row r="626" spans="1:7">
      <c r="A626" s="12"/>
      <c r="B626" s="102"/>
      <c r="C626" s="67"/>
      <c r="D626" s="80"/>
      <c r="E626" s="73"/>
      <c r="F626" s="87"/>
      <c r="G626" s="95"/>
    </row>
    <row r="627" spans="1:7">
      <c r="A627" s="12"/>
      <c r="B627" s="102"/>
      <c r="C627" s="11"/>
      <c r="D627" s="11"/>
      <c r="E627" s="11"/>
      <c r="F627" s="11"/>
      <c r="G627" s="11"/>
    </row>
    <row r="628" spans="1:7">
      <c r="A628" s="12"/>
      <c r="B628" s="102"/>
      <c r="C628" s="224"/>
      <c r="D628" s="11"/>
      <c r="E628" s="11"/>
      <c r="F628" s="11"/>
      <c r="G628" s="11"/>
    </row>
    <row r="629" spans="1:7">
      <c r="A629" s="12"/>
      <c r="B629" s="102"/>
      <c r="C629" s="67"/>
      <c r="D629" s="80"/>
      <c r="E629" s="73"/>
      <c r="F629" s="87"/>
      <c r="G629" s="95"/>
    </row>
    <row r="630" spans="1:7">
      <c r="A630" s="12"/>
      <c r="B630" s="102"/>
      <c r="C630" s="67"/>
      <c r="D630" s="80"/>
      <c r="E630" s="73"/>
      <c r="F630" s="87"/>
      <c r="G630" s="95"/>
    </row>
    <row r="631" spans="1:7">
      <c r="A631" s="12"/>
      <c r="B631" s="102"/>
      <c r="C631" s="67"/>
      <c r="D631" s="80"/>
      <c r="E631" s="73"/>
      <c r="F631" s="87"/>
      <c r="G631" s="95"/>
    </row>
    <row r="632" spans="1:7">
      <c r="A632" s="12"/>
      <c r="B632" s="102"/>
      <c r="C632" s="67"/>
      <c r="D632" s="80"/>
      <c r="E632" s="73"/>
      <c r="F632" s="87"/>
      <c r="G632" s="95"/>
    </row>
    <row r="633" spans="1:7">
      <c r="A633" s="12"/>
      <c r="B633" s="102"/>
      <c r="C633" s="67"/>
      <c r="D633" s="80"/>
      <c r="E633" s="73"/>
      <c r="F633" s="87"/>
      <c r="G633" s="95"/>
    </row>
    <row r="634" spans="1:7">
      <c r="A634" s="12"/>
      <c r="B634" s="102"/>
      <c r="C634" s="224"/>
      <c r="D634" s="11"/>
      <c r="E634" s="11"/>
      <c r="F634" s="11"/>
      <c r="G634" s="11"/>
    </row>
    <row r="635" spans="1:7">
      <c r="A635" s="12"/>
      <c r="B635" s="102"/>
      <c r="C635" s="67"/>
      <c r="D635" s="80"/>
      <c r="E635" s="73"/>
      <c r="F635" s="87"/>
      <c r="G635" s="95"/>
    </row>
    <row r="636" spans="1:7">
      <c r="A636" s="12"/>
      <c r="B636" s="102"/>
      <c r="C636" s="67"/>
      <c r="D636" s="80"/>
      <c r="E636" s="73"/>
      <c r="F636" s="87"/>
      <c r="G636" s="95"/>
    </row>
    <row r="637" spans="1:7">
      <c r="A637" s="12"/>
      <c r="B637" s="102"/>
      <c r="C637" s="67"/>
      <c r="D637" s="80"/>
      <c r="E637" s="73"/>
      <c r="F637" s="87"/>
      <c r="G637" s="95"/>
    </row>
    <row r="638" spans="1:7">
      <c r="A638" s="12"/>
      <c r="B638" s="102"/>
      <c r="C638" s="224"/>
      <c r="D638" s="11"/>
      <c r="E638" s="11"/>
      <c r="F638" s="11"/>
      <c r="G638" s="11"/>
    </row>
    <row r="639" spans="1:7">
      <c r="A639" s="12"/>
      <c r="B639" s="102"/>
      <c r="C639" s="67"/>
      <c r="D639" s="80"/>
      <c r="E639" s="73"/>
      <c r="F639" s="87"/>
      <c r="G639" s="95"/>
    </row>
    <row r="640" spans="1:7">
      <c r="A640" s="12"/>
      <c r="B640" s="102"/>
      <c r="C640" s="67"/>
      <c r="D640" s="80"/>
      <c r="E640" s="73"/>
      <c r="F640" s="87"/>
      <c r="G640" s="95"/>
    </row>
    <row r="641" spans="1:7">
      <c r="A641" s="12"/>
      <c r="B641" s="102"/>
      <c r="C641" s="67"/>
      <c r="D641" s="80"/>
      <c r="E641" s="73"/>
      <c r="F641" s="87"/>
      <c r="G641" s="95"/>
    </row>
    <row r="642" spans="1:7">
      <c r="A642" s="12"/>
      <c r="B642" s="102"/>
      <c r="C642" s="67"/>
      <c r="D642" s="80"/>
      <c r="E642" s="73"/>
      <c r="F642" s="87"/>
      <c r="G642" s="95"/>
    </row>
    <row r="643" spans="1:7">
      <c r="A643" s="12"/>
      <c r="B643" s="102"/>
      <c r="C643" s="67"/>
      <c r="D643" s="80"/>
      <c r="E643" s="73"/>
      <c r="F643" s="87"/>
      <c r="G643" s="95"/>
    </row>
    <row r="644" spans="1:7">
      <c r="A644" s="12"/>
      <c r="B644" s="102"/>
      <c r="C644" s="224"/>
      <c r="D644" s="80"/>
      <c r="E644" s="73"/>
      <c r="F644" s="87"/>
      <c r="G644" s="95"/>
    </row>
    <row r="645" spans="1:7">
      <c r="A645" s="12"/>
      <c r="B645" s="102"/>
      <c r="C645" s="224"/>
      <c r="D645" s="80"/>
      <c r="E645" s="73"/>
      <c r="F645" s="87"/>
      <c r="G645" s="95"/>
    </row>
    <row r="646" spans="1:7">
      <c r="A646" s="12"/>
      <c r="B646" s="102"/>
      <c r="C646" s="224"/>
      <c r="D646" s="11"/>
      <c r="E646" s="11"/>
      <c r="F646" s="11"/>
      <c r="G646" s="11"/>
    </row>
    <row r="647" spans="1:7">
      <c r="A647" s="12"/>
      <c r="B647" s="102"/>
      <c r="C647" s="67"/>
      <c r="D647" s="80"/>
      <c r="E647" s="73"/>
      <c r="F647" s="87"/>
      <c r="G647" s="95"/>
    </row>
    <row r="648" spans="1:7">
      <c r="A648" s="12"/>
      <c r="B648" s="102"/>
      <c r="C648" s="67"/>
      <c r="D648" s="80"/>
      <c r="E648" s="73"/>
      <c r="F648" s="87"/>
      <c r="G648" s="95"/>
    </row>
    <row r="649" spans="1:7">
      <c r="A649" s="12"/>
      <c r="B649" s="102"/>
      <c r="C649" s="67"/>
      <c r="D649" s="80"/>
      <c r="E649" s="73"/>
      <c r="F649" s="87"/>
      <c r="G649" s="95"/>
    </row>
    <row r="650" spans="1:7">
      <c r="A650" s="12"/>
      <c r="B650" s="102"/>
      <c r="C650" s="67"/>
      <c r="D650" s="80"/>
      <c r="E650" s="73"/>
      <c r="F650" s="87"/>
      <c r="G650" s="95"/>
    </row>
    <row r="651" spans="1:7">
      <c r="A651" s="12"/>
      <c r="B651" s="102"/>
      <c r="C651" s="67"/>
      <c r="D651" s="80"/>
      <c r="E651" s="73"/>
      <c r="F651" s="87"/>
      <c r="G651" s="95"/>
    </row>
    <row r="652" spans="1:7">
      <c r="A652" s="12"/>
      <c r="B652" s="102"/>
      <c r="C652" s="67"/>
      <c r="D652" s="80"/>
      <c r="E652" s="73"/>
      <c r="F652" s="87"/>
      <c r="G652" s="95"/>
    </row>
    <row r="653" spans="1:7">
      <c r="A653" s="12"/>
      <c r="B653" s="102"/>
      <c r="C653" s="67"/>
      <c r="D653" s="80"/>
      <c r="E653" s="73"/>
      <c r="F653" s="87"/>
      <c r="G653" s="95"/>
    </row>
    <row r="654" spans="1:7">
      <c r="A654" s="12"/>
      <c r="B654" s="102"/>
      <c r="C654" s="67"/>
      <c r="D654" s="80"/>
      <c r="E654" s="73"/>
      <c r="F654" s="87"/>
      <c r="G654" s="95"/>
    </row>
    <row r="655" spans="1:7">
      <c r="A655" s="12"/>
      <c r="B655" s="102"/>
      <c r="C655" s="224"/>
      <c r="D655" s="11"/>
      <c r="E655" s="11"/>
      <c r="F655" s="11"/>
      <c r="G655" s="11"/>
    </row>
    <row r="656" spans="1:7">
      <c r="A656" s="12"/>
      <c r="B656" s="102"/>
      <c r="C656" s="67"/>
      <c r="D656" s="80"/>
      <c r="E656" s="73"/>
      <c r="F656" s="87"/>
      <c r="G656" s="95"/>
    </row>
    <row r="657" spans="1:7">
      <c r="A657" s="12"/>
      <c r="B657" s="102"/>
      <c r="C657" s="67"/>
      <c r="D657" s="80"/>
      <c r="E657" s="73"/>
      <c r="F657" s="87"/>
      <c r="G657" s="95"/>
    </row>
    <row r="658" spans="1:7">
      <c r="A658" s="12"/>
      <c r="B658" s="102"/>
      <c r="C658" s="67"/>
      <c r="D658" s="80"/>
      <c r="E658" s="73"/>
      <c r="F658" s="87"/>
      <c r="G658" s="95"/>
    </row>
    <row r="659" spans="1:7">
      <c r="A659" s="12"/>
      <c r="B659" s="11"/>
      <c r="C659" s="67"/>
      <c r="D659" s="80"/>
      <c r="E659" s="73"/>
      <c r="F659" s="87"/>
      <c r="G659" s="95"/>
    </row>
    <row r="660" spans="1:7">
      <c r="A660" s="12"/>
      <c r="B660" s="102"/>
      <c r="C660" s="67"/>
      <c r="D660" s="80"/>
      <c r="E660" s="73"/>
      <c r="F660" s="87"/>
      <c r="G660" s="95"/>
    </row>
    <row r="661" spans="1:7">
      <c r="A661" s="12"/>
      <c r="B661" s="102"/>
      <c r="C661" s="224"/>
      <c r="D661" s="80"/>
      <c r="E661" s="73"/>
      <c r="F661" s="87"/>
      <c r="G661" s="95"/>
    </row>
    <row r="662" spans="1:7">
      <c r="A662" s="12"/>
      <c r="B662" s="102"/>
      <c r="C662" s="224"/>
      <c r="D662" s="11"/>
      <c r="E662" s="11"/>
      <c r="F662" s="11"/>
      <c r="G662" s="11"/>
    </row>
    <row r="663" spans="1:7">
      <c r="A663" s="12"/>
      <c r="B663" s="102"/>
      <c r="C663" s="67"/>
      <c r="D663" s="80"/>
      <c r="E663" s="73"/>
      <c r="F663" s="87"/>
      <c r="G663" s="95"/>
    </row>
    <row r="664" spans="1:7">
      <c r="A664" s="12"/>
      <c r="B664" s="102"/>
      <c r="C664" s="67"/>
      <c r="D664" s="80"/>
      <c r="E664" s="73"/>
      <c r="F664" s="87"/>
      <c r="G664" s="95"/>
    </row>
    <row r="665" spans="1:7">
      <c r="A665" s="12"/>
      <c r="B665" s="102"/>
      <c r="C665" s="224"/>
      <c r="D665" s="80"/>
      <c r="E665" s="73"/>
      <c r="F665" s="87"/>
      <c r="G665" s="95"/>
    </row>
    <row r="666" spans="1:7">
      <c r="A666" s="12"/>
      <c r="B666" s="102"/>
      <c r="C666" s="224"/>
      <c r="D666" s="11"/>
      <c r="E666" s="11"/>
      <c r="F666" s="11"/>
      <c r="G666" s="11"/>
    </row>
    <row r="667" spans="1:7">
      <c r="A667" s="12"/>
      <c r="B667" s="102"/>
      <c r="C667" s="67"/>
      <c r="D667" s="80"/>
      <c r="E667" s="73"/>
      <c r="F667" s="87"/>
      <c r="G667" s="95"/>
    </row>
    <row r="668" spans="1:7">
      <c r="A668" s="12"/>
      <c r="B668" s="102"/>
      <c r="C668" s="67"/>
      <c r="D668" s="80"/>
      <c r="E668" s="73"/>
      <c r="F668" s="87"/>
      <c r="G668" s="95"/>
    </row>
    <row r="669" spans="1:7">
      <c r="A669" s="12"/>
      <c r="B669" s="102"/>
      <c r="C669" s="67"/>
      <c r="D669" s="80"/>
      <c r="E669" s="73"/>
      <c r="F669" s="87"/>
      <c r="G669" s="95"/>
    </row>
    <row r="670" spans="1:7">
      <c r="A670" s="12"/>
      <c r="B670" s="102"/>
      <c r="C670" s="67"/>
      <c r="D670" s="80"/>
      <c r="E670" s="73"/>
      <c r="F670" s="87"/>
      <c r="G670" s="95"/>
    </row>
    <row r="671" spans="1:7">
      <c r="A671" s="12"/>
      <c r="B671" s="102"/>
      <c r="C671" s="224"/>
      <c r="D671" s="80"/>
      <c r="E671" s="73"/>
      <c r="F671" s="87"/>
      <c r="G671" s="95"/>
    </row>
    <row r="672" spans="1:7">
      <c r="A672" s="12"/>
      <c r="B672" s="102"/>
      <c r="C672" s="224"/>
      <c r="D672" s="11"/>
      <c r="E672" s="11"/>
      <c r="F672" s="11"/>
      <c r="G672" s="11"/>
    </row>
    <row r="673" spans="1:7">
      <c r="A673" s="12"/>
      <c r="B673" s="102"/>
      <c r="C673" s="67"/>
      <c r="D673" s="80"/>
      <c r="E673" s="73"/>
      <c r="F673" s="87"/>
      <c r="G673" s="95"/>
    </row>
    <row r="674" spans="1:7">
      <c r="A674" s="12"/>
      <c r="B674" s="102"/>
      <c r="C674" s="67"/>
      <c r="D674" s="80"/>
      <c r="E674" s="73"/>
      <c r="F674" s="87"/>
      <c r="G674" s="95"/>
    </row>
    <row r="675" spans="1:7">
      <c r="A675" s="12"/>
      <c r="B675" s="102"/>
      <c r="C675" s="67"/>
      <c r="D675" s="80"/>
      <c r="E675" s="73"/>
      <c r="F675" s="87"/>
      <c r="G675" s="95"/>
    </row>
    <row r="676" spans="1:7">
      <c r="A676" s="12"/>
      <c r="B676" s="11"/>
      <c r="C676" s="67"/>
      <c r="D676" s="80"/>
      <c r="E676" s="73"/>
      <c r="F676" s="87"/>
      <c r="G676" s="95"/>
    </row>
    <row r="677" spans="1:7">
      <c r="A677" s="12"/>
      <c r="B677" s="102"/>
      <c r="C677" s="224"/>
      <c r="D677" s="80"/>
      <c r="E677" s="73"/>
      <c r="F677" s="87"/>
      <c r="G677" s="95"/>
    </row>
    <row r="678" spans="1:7">
      <c r="A678" s="12"/>
      <c r="B678" s="102"/>
      <c r="C678" s="224"/>
      <c r="D678" s="11"/>
      <c r="E678" s="11"/>
      <c r="F678" s="11"/>
      <c r="G678" s="11"/>
    </row>
    <row r="679" spans="1:7">
      <c r="A679" s="12"/>
      <c r="B679" s="102"/>
      <c r="C679" s="67"/>
      <c r="D679" s="80"/>
      <c r="E679" s="73"/>
      <c r="F679" s="87"/>
      <c r="G679" s="95"/>
    </row>
    <row r="680" spans="1:7">
      <c r="A680" s="12"/>
      <c r="B680" s="102"/>
      <c r="C680" s="67"/>
      <c r="D680" s="80"/>
      <c r="E680" s="73"/>
      <c r="F680" s="87"/>
      <c r="G680" s="95"/>
    </row>
    <row r="681" spans="1:7">
      <c r="A681" s="12"/>
      <c r="B681" s="108"/>
      <c r="C681" s="67"/>
      <c r="D681" s="80"/>
      <c r="E681" s="73"/>
      <c r="F681" s="87"/>
      <c r="G681" s="95"/>
    </row>
    <row r="682" spans="1:7">
      <c r="A682" s="12"/>
      <c r="B682" s="108"/>
      <c r="C682" s="67"/>
      <c r="D682" s="80"/>
      <c r="E682" s="73"/>
      <c r="F682" s="87"/>
      <c r="G682" s="95"/>
    </row>
    <row r="683" spans="1:7">
      <c r="A683" s="12"/>
      <c r="B683" s="108"/>
      <c r="C683" s="67"/>
      <c r="D683" s="80"/>
      <c r="E683" s="73"/>
      <c r="F683" s="87"/>
      <c r="G683" s="95"/>
    </row>
    <row r="684" spans="1:7">
      <c r="A684" s="12"/>
      <c r="B684" s="102"/>
      <c r="C684" s="224"/>
      <c r="D684" s="80"/>
      <c r="E684" s="73"/>
      <c r="F684" s="87"/>
      <c r="G684" s="95"/>
    </row>
    <row r="685" spans="1:7">
      <c r="A685" s="12"/>
      <c r="B685" s="102"/>
      <c r="C685" s="224"/>
      <c r="D685" s="11"/>
      <c r="E685" s="11"/>
      <c r="F685" s="11"/>
      <c r="G685" s="11"/>
    </row>
    <row r="686" spans="1:7">
      <c r="A686" s="12"/>
      <c r="B686" s="102"/>
      <c r="C686" s="67"/>
      <c r="D686" s="80"/>
      <c r="E686" s="73"/>
      <c r="F686" s="87"/>
      <c r="G686" s="95"/>
    </row>
    <row r="687" spans="1:7">
      <c r="A687" s="12"/>
      <c r="B687" s="102"/>
      <c r="C687" s="67"/>
      <c r="D687" s="80"/>
      <c r="E687" s="73"/>
      <c r="F687" s="87"/>
      <c r="G687" s="95"/>
    </row>
    <row r="688" spans="1:7">
      <c r="A688" s="12"/>
      <c r="B688" s="108"/>
      <c r="C688" s="67"/>
      <c r="D688" s="80"/>
      <c r="E688" s="73"/>
      <c r="F688" s="87"/>
      <c r="G688" s="95"/>
    </row>
    <row r="689" spans="1:7">
      <c r="A689" s="12"/>
      <c r="B689" s="108"/>
      <c r="C689" s="67"/>
      <c r="D689" s="80"/>
      <c r="E689" s="73"/>
      <c r="F689" s="87"/>
      <c r="G689" s="95"/>
    </row>
    <row r="690" spans="1:7">
      <c r="A690" s="12"/>
      <c r="B690" s="108"/>
      <c r="C690" s="224"/>
      <c r="D690" s="80"/>
      <c r="E690" s="73"/>
      <c r="F690" s="87"/>
      <c r="G690" s="95"/>
    </row>
    <row r="691" spans="1:7">
      <c r="A691" s="12"/>
      <c r="B691" s="108"/>
      <c r="C691" s="224"/>
      <c r="D691" s="11"/>
      <c r="E691" s="11"/>
      <c r="F691" s="11"/>
      <c r="G691" s="11"/>
    </row>
    <row r="692" spans="1:7">
      <c r="A692" s="12"/>
      <c r="B692" s="108"/>
      <c r="C692" s="67"/>
      <c r="D692" s="80"/>
      <c r="E692" s="73"/>
      <c r="F692" s="87"/>
      <c r="G692" s="95"/>
    </row>
    <row r="693" spans="1:7">
      <c r="A693" s="12"/>
      <c r="B693" s="108"/>
      <c r="C693" s="67"/>
      <c r="D693" s="80"/>
      <c r="E693" s="73"/>
      <c r="F693" s="87"/>
      <c r="G693" s="95"/>
    </row>
    <row r="694" spans="1:7">
      <c r="A694" s="12"/>
      <c r="B694" s="108"/>
      <c r="C694" s="224"/>
      <c r="D694" s="80"/>
      <c r="E694" s="73"/>
      <c r="F694" s="87"/>
      <c r="G694" s="95"/>
    </row>
    <row r="695" spans="1:7">
      <c r="A695" s="12"/>
      <c r="B695" s="108"/>
      <c r="C695" s="224"/>
      <c r="D695" s="11"/>
      <c r="E695" s="11"/>
      <c r="F695" s="11"/>
      <c r="G695" s="11"/>
    </row>
    <row r="696" spans="1:7">
      <c r="A696" s="12"/>
      <c r="B696" s="108"/>
      <c r="C696" s="67"/>
      <c r="D696" s="80"/>
      <c r="E696" s="73"/>
      <c r="F696" s="87"/>
      <c r="G696" s="95"/>
    </row>
    <row r="697" spans="1:7">
      <c r="A697" s="12"/>
      <c r="B697" s="108"/>
      <c r="C697" s="67"/>
      <c r="D697" s="80"/>
      <c r="E697" s="73"/>
      <c r="F697" s="87"/>
      <c r="G697" s="95"/>
    </row>
    <row r="698" spans="1:7">
      <c r="A698" s="12"/>
      <c r="B698" s="108"/>
      <c r="C698" s="224"/>
      <c r="D698" s="80"/>
      <c r="E698" s="73"/>
      <c r="F698" s="87"/>
      <c r="G698" s="95"/>
    </row>
    <row r="699" spans="1:7">
      <c r="A699" s="12"/>
      <c r="B699" s="108"/>
      <c r="C699" s="224"/>
      <c r="D699" s="11"/>
      <c r="E699" s="11"/>
      <c r="F699" s="11"/>
      <c r="G699" s="11"/>
    </row>
    <row r="700" spans="1:7">
      <c r="A700" s="12"/>
      <c r="B700" s="108"/>
      <c r="C700" s="67"/>
      <c r="D700" s="80"/>
      <c r="E700" s="73"/>
      <c r="F700" s="87"/>
      <c r="G700" s="95"/>
    </row>
    <row r="701" spans="1:7">
      <c r="A701" s="12"/>
      <c r="B701" s="108"/>
      <c r="C701" s="67"/>
      <c r="D701" s="80"/>
      <c r="E701" s="73"/>
      <c r="F701" s="87"/>
      <c r="G701" s="95"/>
    </row>
    <row r="702" spans="1:7">
      <c r="A702" s="12"/>
      <c r="B702" s="108"/>
      <c r="C702" s="67"/>
      <c r="D702" s="80"/>
      <c r="E702" s="73"/>
      <c r="F702" s="87"/>
      <c r="G702" s="95"/>
    </row>
    <row r="703" spans="1:7">
      <c r="A703" s="12"/>
      <c r="B703" s="108"/>
      <c r="C703" s="67"/>
      <c r="D703" s="80"/>
      <c r="E703" s="73"/>
      <c r="F703" s="87"/>
      <c r="G703" s="95"/>
    </row>
    <row r="704" spans="1:7">
      <c r="A704" s="12"/>
      <c r="B704" s="108"/>
      <c r="C704" s="224"/>
      <c r="D704" s="80"/>
      <c r="E704" s="73"/>
      <c r="F704" s="87"/>
      <c r="G704" s="87"/>
    </row>
    <row r="705" spans="1:7">
      <c r="A705" s="12"/>
      <c r="B705" s="108"/>
      <c r="C705" s="224"/>
      <c r="D705" s="11"/>
      <c r="E705" s="11"/>
      <c r="F705" s="11"/>
      <c r="G705" s="11"/>
    </row>
    <row r="706" spans="1:7">
      <c r="A706" s="12"/>
      <c r="B706" s="108"/>
      <c r="C706" s="67"/>
      <c r="D706" s="80"/>
      <c r="E706" s="73"/>
      <c r="F706" s="87"/>
      <c r="G706" s="95"/>
    </row>
    <row r="707" spans="1:7">
      <c r="A707" s="12"/>
      <c r="B707" s="108"/>
      <c r="C707" s="67"/>
      <c r="D707" s="80"/>
      <c r="E707" s="73"/>
      <c r="F707" s="87"/>
      <c r="G707" s="95"/>
    </row>
    <row r="708" spans="1:7">
      <c r="A708" s="12"/>
      <c r="B708" s="108"/>
      <c r="C708" s="67"/>
      <c r="D708" s="80"/>
      <c r="E708" s="73"/>
      <c r="F708" s="87"/>
      <c r="G708" s="95"/>
    </row>
    <row r="709" spans="1:7">
      <c r="A709" s="12"/>
      <c r="B709" s="108"/>
      <c r="C709" s="224"/>
      <c r="D709" s="80"/>
      <c r="E709" s="73"/>
      <c r="F709" s="87"/>
      <c r="G709" s="87"/>
    </row>
    <row r="710" spans="1:7">
      <c r="A710" s="12"/>
      <c r="B710" s="108"/>
      <c r="C710" s="224"/>
      <c r="D710" s="11"/>
      <c r="E710" s="11"/>
      <c r="F710" s="11"/>
      <c r="G710" s="11"/>
    </row>
    <row r="711" spans="1:7">
      <c r="A711" s="12"/>
      <c r="B711" s="108"/>
      <c r="C711" s="67"/>
      <c r="D711" s="80"/>
      <c r="E711" s="73"/>
      <c r="F711" s="87"/>
      <c r="G711" s="95"/>
    </row>
    <row r="712" spans="1:7">
      <c r="A712" s="12"/>
      <c r="B712" s="108"/>
      <c r="C712" s="67"/>
      <c r="D712" s="80"/>
      <c r="E712" s="73"/>
      <c r="F712" s="87"/>
      <c r="G712" s="95"/>
    </row>
    <row r="713" spans="1:7">
      <c r="A713" s="12"/>
      <c r="B713" s="108"/>
      <c r="C713" s="67"/>
      <c r="D713" s="80"/>
      <c r="E713" s="73"/>
      <c r="F713" s="87"/>
      <c r="G713" s="95"/>
    </row>
    <row r="714" spans="1:7">
      <c r="A714" s="12"/>
      <c r="B714" s="108"/>
      <c r="C714" s="67"/>
      <c r="D714" s="80"/>
      <c r="E714" s="73"/>
      <c r="F714" s="87"/>
      <c r="G714" s="95"/>
    </row>
    <row r="715" spans="1:7">
      <c r="A715" s="12"/>
      <c r="B715" s="108"/>
      <c r="C715" s="224"/>
      <c r="D715" s="11"/>
      <c r="E715" s="11"/>
      <c r="F715" s="11"/>
      <c r="G715" s="11"/>
    </row>
    <row r="716" spans="1:7">
      <c r="A716" s="12"/>
      <c r="B716" s="108"/>
      <c r="C716" s="67"/>
      <c r="D716" s="80"/>
      <c r="E716" s="73"/>
      <c r="F716" s="87"/>
      <c r="G716" s="95"/>
    </row>
    <row r="717" spans="1:7">
      <c r="A717" s="12"/>
      <c r="B717" s="108"/>
      <c r="C717" s="67"/>
      <c r="D717" s="80"/>
      <c r="E717" s="73"/>
      <c r="F717" s="87"/>
      <c r="G717" s="95"/>
    </row>
    <row r="718" spans="1:7">
      <c r="A718" s="12"/>
      <c r="B718" s="108"/>
      <c r="C718" s="67"/>
      <c r="D718" s="80"/>
      <c r="E718" s="73"/>
      <c r="F718" s="87"/>
      <c r="G718" s="95"/>
    </row>
    <row r="719" spans="1:7">
      <c r="A719" s="12"/>
      <c r="B719" s="108"/>
      <c r="C719" s="67"/>
      <c r="D719" s="80"/>
      <c r="E719" s="73"/>
      <c r="F719" s="87"/>
      <c r="G719" s="95"/>
    </row>
    <row r="720" spans="1:7">
      <c r="A720" s="12"/>
      <c r="B720" s="108"/>
      <c r="C720" s="67"/>
      <c r="D720" s="80"/>
      <c r="E720" s="73"/>
      <c r="F720" s="87"/>
      <c r="G720" s="95"/>
    </row>
    <row r="721" spans="1:7">
      <c r="A721" s="12"/>
      <c r="B721" s="108"/>
      <c r="C721" s="224"/>
      <c r="D721" s="11"/>
      <c r="E721" s="11"/>
      <c r="F721" s="11"/>
      <c r="G721" s="11"/>
    </row>
    <row r="722" spans="1:7">
      <c r="A722" s="12"/>
      <c r="B722" s="108"/>
      <c r="C722" s="67"/>
      <c r="D722" s="80"/>
      <c r="E722" s="73"/>
      <c r="F722" s="87"/>
      <c r="G722" s="95"/>
    </row>
    <row r="723" spans="1:7">
      <c r="A723" s="12"/>
      <c r="B723" s="108"/>
      <c r="C723" s="67"/>
      <c r="D723" s="80"/>
      <c r="E723" s="73"/>
      <c r="F723" s="87"/>
      <c r="G723" s="95"/>
    </row>
    <row r="724" spans="1:7">
      <c r="A724" s="12"/>
      <c r="B724" s="108"/>
      <c r="C724" s="67"/>
      <c r="D724" s="80"/>
      <c r="E724" s="73"/>
      <c r="F724" s="87"/>
      <c r="G724" s="95"/>
    </row>
    <row r="725" spans="1:7">
      <c r="A725" s="12"/>
      <c r="B725" s="108"/>
      <c r="C725" s="67"/>
      <c r="D725" s="80"/>
      <c r="E725" s="73"/>
      <c r="F725" s="87"/>
      <c r="G725" s="95"/>
    </row>
    <row r="726" spans="1:7">
      <c r="A726" s="12"/>
      <c r="B726" s="108"/>
      <c r="C726" s="67"/>
      <c r="D726" s="80"/>
      <c r="E726" s="73"/>
      <c r="F726" s="87"/>
      <c r="G726" s="95"/>
    </row>
    <row r="727" spans="1:7">
      <c r="A727" s="12"/>
      <c r="B727" s="108"/>
      <c r="C727" s="67"/>
      <c r="D727" s="80"/>
      <c r="E727" s="73"/>
      <c r="F727" s="87"/>
      <c r="G727" s="95"/>
    </row>
    <row r="728" spans="1:7">
      <c r="A728" s="12"/>
      <c r="B728" s="108"/>
      <c r="C728" s="67"/>
      <c r="D728" s="80"/>
      <c r="E728" s="73"/>
      <c r="F728" s="87"/>
      <c r="G728" s="95"/>
    </row>
    <row r="729" spans="1:7">
      <c r="A729" s="12"/>
      <c r="B729" s="108"/>
      <c r="C729" s="67"/>
      <c r="D729" s="80"/>
      <c r="E729" s="73"/>
      <c r="F729" s="87"/>
      <c r="G729" s="95"/>
    </row>
    <row r="730" spans="1:7">
      <c r="A730" s="12"/>
      <c r="B730" s="108"/>
      <c r="C730" s="67"/>
      <c r="D730" s="80"/>
      <c r="E730" s="73"/>
      <c r="F730" s="87"/>
      <c r="G730" s="95"/>
    </row>
    <row r="731" spans="1:7">
      <c r="A731" s="12"/>
      <c r="B731" s="108"/>
      <c r="C731" s="67"/>
      <c r="D731" s="80"/>
      <c r="E731" s="73"/>
      <c r="F731" s="87"/>
      <c r="G731" s="95"/>
    </row>
    <row r="732" spans="1:7">
      <c r="A732" s="12"/>
      <c r="B732" s="108"/>
      <c r="C732" s="67"/>
      <c r="D732" s="80"/>
      <c r="E732" s="73"/>
      <c r="F732" s="87"/>
      <c r="G732" s="95"/>
    </row>
    <row r="733" spans="1:7">
      <c r="A733" s="12"/>
      <c r="B733" s="108"/>
      <c r="C733" s="224"/>
      <c r="D733" s="80"/>
      <c r="E733" s="73"/>
      <c r="F733" s="87"/>
      <c r="G733" s="87"/>
    </row>
    <row r="734" spans="1:7">
      <c r="A734" s="12"/>
      <c r="B734" s="108"/>
      <c r="C734" s="224"/>
      <c r="D734" s="11"/>
      <c r="E734" s="11"/>
      <c r="F734" s="11"/>
      <c r="G734" s="11"/>
    </row>
    <row r="735" spans="1:7">
      <c r="A735" s="12"/>
      <c r="B735" s="108"/>
      <c r="C735" s="67"/>
      <c r="D735" s="80"/>
      <c r="E735" s="73"/>
      <c r="F735" s="87"/>
      <c r="G735" s="95"/>
    </row>
    <row r="736" spans="1:7">
      <c r="A736" s="12"/>
      <c r="B736" s="108"/>
      <c r="C736" s="224"/>
      <c r="D736" s="80"/>
      <c r="E736" s="73"/>
      <c r="F736" s="87"/>
      <c r="G736" s="87"/>
    </row>
    <row r="737" spans="1:7">
      <c r="A737" s="12"/>
      <c r="B737" s="108"/>
      <c r="C737" s="224"/>
      <c r="D737" s="11"/>
      <c r="E737" s="11"/>
      <c r="F737" s="11"/>
      <c r="G737" s="11"/>
    </row>
    <row r="738" spans="1:7">
      <c r="A738" s="12"/>
      <c r="B738" s="108"/>
      <c r="C738" s="67"/>
      <c r="D738" s="80"/>
      <c r="E738" s="73"/>
      <c r="F738" s="87"/>
      <c r="G738" s="95"/>
    </row>
    <row r="739" spans="1:7">
      <c r="A739" s="12"/>
      <c r="B739" s="108"/>
      <c r="C739" s="67"/>
      <c r="D739" s="80"/>
      <c r="E739" s="73"/>
      <c r="F739" s="87"/>
      <c r="G739" s="95"/>
    </row>
    <row r="740" spans="1:7">
      <c r="A740" s="12"/>
      <c r="B740" s="108"/>
      <c r="C740" s="224"/>
      <c r="D740" s="11"/>
      <c r="E740" s="11"/>
      <c r="F740" s="11"/>
      <c r="G740" s="11"/>
    </row>
    <row r="741" spans="1:7">
      <c r="A741" s="12"/>
      <c r="B741" s="108"/>
      <c r="C741" s="67"/>
      <c r="D741" s="80"/>
      <c r="E741" s="73"/>
      <c r="F741" s="87"/>
      <c r="G741" s="95"/>
    </row>
    <row r="742" spans="1:7">
      <c r="A742" s="69"/>
      <c r="B742" s="102"/>
      <c r="C742" s="224"/>
      <c r="D742" s="80"/>
      <c r="E742" s="73"/>
      <c r="F742" s="87"/>
      <c r="G742" s="95"/>
    </row>
    <row r="743" spans="1:7" ht="13.5">
      <c r="A743" s="69"/>
      <c r="B743" s="102"/>
      <c r="C743" s="45"/>
      <c r="D743" s="11"/>
      <c r="E743" s="11"/>
      <c r="F743" s="11"/>
      <c r="G743" s="11"/>
    </row>
    <row r="744" spans="1:7">
      <c r="A744" s="69"/>
      <c r="B744" s="102"/>
      <c r="C744" s="224"/>
      <c r="D744" s="11"/>
      <c r="E744" s="11"/>
      <c r="F744" s="11"/>
      <c r="G744" s="11"/>
    </row>
    <row r="745" spans="1:7">
      <c r="A745" s="69"/>
      <c r="B745" s="102"/>
      <c r="C745" s="224"/>
      <c r="D745" s="80"/>
      <c r="E745" s="73"/>
      <c r="F745" s="87"/>
      <c r="G745" s="95"/>
    </row>
    <row r="746" spans="1:7">
      <c r="A746" s="12"/>
      <c r="B746" s="102"/>
      <c r="C746" s="67"/>
      <c r="D746" s="80"/>
      <c r="E746" s="73"/>
      <c r="F746" s="87"/>
      <c r="G746" s="95"/>
    </row>
    <row r="747" spans="1:7">
      <c r="A747" s="12"/>
      <c r="B747" s="102"/>
      <c r="C747" s="224"/>
      <c r="D747" s="80"/>
      <c r="E747" s="73"/>
    </row>
    <row r="748" spans="1:7">
      <c r="A748" s="12"/>
      <c r="B748" s="102"/>
      <c r="C748" s="224"/>
      <c r="D748" s="80"/>
      <c r="E748" s="73"/>
    </row>
    <row r="749" spans="1:7">
      <c r="A749" s="12"/>
      <c r="B749" s="102"/>
      <c r="C749" s="224"/>
      <c r="D749" s="80"/>
      <c r="E749" s="73"/>
      <c r="F749" s="87"/>
      <c r="G749" s="95"/>
    </row>
    <row r="750" spans="1:7">
      <c r="A750" s="12"/>
      <c r="B750" s="102"/>
      <c r="C750" s="224"/>
      <c r="D750" s="80"/>
      <c r="E750" s="73"/>
      <c r="F750" s="87"/>
      <c r="G750" s="95"/>
    </row>
    <row r="751" spans="1:7" ht="13.5">
      <c r="A751" s="12"/>
      <c r="B751" s="102"/>
      <c r="C751" s="45"/>
      <c r="D751" s="80"/>
      <c r="E751" s="73"/>
      <c r="F751" s="87"/>
      <c r="G751" s="95"/>
    </row>
    <row r="752" spans="1:7">
      <c r="A752" s="12"/>
      <c r="B752" s="102"/>
      <c r="C752" s="224"/>
      <c r="D752" s="80"/>
      <c r="E752" s="73"/>
      <c r="F752" s="87"/>
      <c r="G752" s="95"/>
    </row>
    <row r="753" spans="1:7">
      <c r="A753" s="12"/>
      <c r="B753" s="102"/>
      <c r="C753" s="224"/>
      <c r="D753" s="80"/>
      <c r="E753" s="73"/>
      <c r="F753" s="87"/>
      <c r="G753" s="95"/>
    </row>
    <row r="754" spans="1:7">
      <c r="A754" s="12"/>
      <c r="B754" s="102"/>
      <c r="C754" s="224"/>
      <c r="D754" s="80"/>
      <c r="E754" s="73"/>
      <c r="F754" s="87"/>
      <c r="G754" s="95"/>
    </row>
    <row r="755" spans="1:7">
      <c r="A755" s="12"/>
      <c r="B755" s="108"/>
      <c r="C755" s="224"/>
      <c r="D755" s="80"/>
      <c r="E755" s="73"/>
      <c r="F755" s="87"/>
      <c r="G755" s="95"/>
    </row>
    <row r="756" spans="1:7">
      <c r="A756" s="12"/>
      <c r="B756" s="107"/>
      <c r="C756" s="79"/>
      <c r="D756" s="111"/>
      <c r="E756" s="16"/>
      <c r="F756" s="85"/>
      <c r="G756" s="83"/>
    </row>
    <row r="757" spans="1:7">
      <c r="A757" s="12"/>
      <c r="B757" s="107"/>
      <c r="C757" s="79"/>
      <c r="D757" s="111"/>
      <c r="E757" s="16"/>
      <c r="F757" s="85"/>
      <c r="G757" s="83"/>
    </row>
    <row r="759" spans="1:7">
      <c r="B759" s="107"/>
      <c r="C759" s="79"/>
      <c r="D759" s="111"/>
      <c r="E759" s="48"/>
      <c r="F759" s="87"/>
      <c r="G759" s="87"/>
    </row>
    <row r="760" spans="1:7">
      <c r="B760" s="108"/>
      <c r="C760" s="72"/>
      <c r="D760" s="76"/>
      <c r="E760" s="49"/>
      <c r="F760" s="77"/>
      <c r="G760" s="95"/>
    </row>
    <row r="761" spans="1:7" ht="13.5">
      <c r="B761" s="108"/>
      <c r="C761" s="45"/>
      <c r="D761" s="76"/>
      <c r="E761" s="49"/>
      <c r="F761" s="77"/>
      <c r="G761" s="95"/>
    </row>
    <row r="762" spans="1:7" ht="13.5">
      <c r="B762" s="108"/>
      <c r="C762" s="45"/>
      <c r="D762" s="76"/>
      <c r="E762" s="49"/>
      <c r="F762" s="77"/>
      <c r="G762" s="95"/>
    </row>
    <row r="763" spans="1:7" ht="13.5">
      <c r="B763" s="108"/>
      <c r="C763" s="45"/>
      <c r="D763" s="76"/>
      <c r="E763" s="49"/>
      <c r="F763" s="77"/>
      <c r="G763" s="95"/>
    </row>
    <row r="764" spans="1:7">
      <c r="B764" s="108"/>
      <c r="C764" s="72"/>
      <c r="D764" s="76"/>
      <c r="E764" s="49"/>
      <c r="F764" s="77"/>
      <c r="G764" s="95"/>
    </row>
    <row r="765" spans="1:7">
      <c r="B765" s="108"/>
      <c r="C765" s="72"/>
      <c r="D765" s="76"/>
      <c r="E765" s="49"/>
      <c r="F765" s="77"/>
      <c r="G765" s="95"/>
    </row>
    <row r="766" spans="1:7">
      <c r="B766" s="108"/>
      <c r="C766" s="72"/>
      <c r="D766" s="76"/>
      <c r="E766" s="49"/>
      <c r="F766" s="77"/>
      <c r="G766" s="95"/>
    </row>
    <row r="767" spans="1:7">
      <c r="B767" s="108"/>
      <c r="C767" s="72"/>
      <c r="D767" s="76"/>
      <c r="E767" s="49"/>
      <c r="F767" s="77"/>
      <c r="G767" s="95"/>
    </row>
    <row r="768" spans="1:7">
      <c r="B768" s="108"/>
      <c r="C768" s="75"/>
      <c r="D768" s="76"/>
      <c r="E768" s="49"/>
      <c r="F768" s="77"/>
      <c r="G768" s="95"/>
    </row>
    <row r="769" spans="1:7" s="9" customFormat="1">
      <c r="A769" s="5"/>
      <c r="B769" s="102"/>
      <c r="C769" s="224"/>
      <c r="D769" s="80"/>
      <c r="E769" s="73"/>
      <c r="F769" s="87"/>
      <c r="G769" s="95"/>
    </row>
    <row r="770" spans="1:7">
      <c r="B770" s="108"/>
      <c r="C770" s="75"/>
      <c r="D770" s="76"/>
      <c r="E770" s="49"/>
      <c r="F770" s="87"/>
      <c r="G770" s="87"/>
    </row>
    <row r="771" spans="1:7">
      <c r="B771" s="102"/>
      <c r="C771" s="224"/>
      <c r="D771" s="80"/>
      <c r="E771" s="73"/>
      <c r="F771" s="87"/>
      <c r="G771" s="95"/>
    </row>
    <row r="772" spans="1:7">
      <c r="B772" s="102"/>
      <c r="C772" s="224"/>
      <c r="D772" s="80"/>
      <c r="E772" s="73"/>
      <c r="F772" s="87"/>
      <c r="G772" s="95"/>
    </row>
    <row r="773" spans="1:7">
      <c r="B773" s="102"/>
      <c r="C773" s="224"/>
      <c r="D773" s="80"/>
      <c r="E773" s="73"/>
      <c r="F773" s="87"/>
      <c r="G773" s="95"/>
    </row>
    <row r="774" spans="1:7">
      <c r="B774" s="102"/>
      <c r="C774" s="224"/>
      <c r="D774" s="80"/>
      <c r="E774" s="73"/>
      <c r="F774" s="87"/>
      <c r="G774" s="95"/>
    </row>
    <row r="775" spans="1:7">
      <c r="B775" s="102"/>
      <c r="C775" s="224"/>
      <c r="D775" s="80"/>
      <c r="E775" s="73"/>
      <c r="F775" s="87"/>
      <c r="G775" s="95"/>
    </row>
    <row r="776" spans="1:7">
      <c r="B776" s="108"/>
      <c r="C776" s="75"/>
      <c r="D776" s="76"/>
      <c r="E776" s="49"/>
      <c r="F776" s="87"/>
      <c r="G776" s="95"/>
    </row>
    <row r="777" spans="1:7">
      <c r="B777" s="108"/>
      <c r="C777" s="75"/>
      <c r="D777" s="11"/>
      <c r="E777" s="11"/>
      <c r="F777" s="11"/>
      <c r="G777" s="11"/>
    </row>
    <row r="778" spans="1:7">
      <c r="B778" s="108"/>
      <c r="C778" s="75"/>
      <c r="D778" s="76"/>
      <c r="E778" s="49"/>
      <c r="F778" s="87"/>
      <c r="G778" s="95"/>
    </row>
    <row r="779" spans="1:7">
      <c r="B779" s="108"/>
      <c r="C779" s="75"/>
      <c r="D779" s="76"/>
      <c r="E779" s="49"/>
      <c r="F779" s="87"/>
      <c r="G779" s="95"/>
    </row>
    <row r="780" spans="1:7">
      <c r="B780" s="108"/>
      <c r="C780" s="75"/>
      <c r="D780" s="76"/>
      <c r="E780" s="49"/>
      <c r="F780" s="87"/>
      <c r="G780" s="95"/>
    </row>
    <row r="781" spans="1:7">
      <c r="B781" s="108"/>
      <c r="C781" s="75"/>
      <c r="D781" s="11"/>
      <c r="E781" s="11"/>
      <c r="F781" s="11"/>
      <c r="G781" s="11"/>
    </row>
    <row r="782" spans="1:7">
      <c r="B782" s="108"/>
      <c r="C782" s="75"/>
      <c r="D782" s="76"/>
      <c r="E782" s="49"/>
      <c r="F782" s="87"/>
      <c r="G782" s="95"/>
    </row>
    <row r="783" spans="1:7">
      <c r="B783" s="108"/>
      <c r="C783" s="75"/>
      <c r="D783" s="76"/>
      <c r="E783" s="49"/>
      <c r="F783" s="87"/>
      <c r="G783" s="95"/>
    </row>
    <row r="784" spans="1:7">
      <c r="B784" s="108"/>
      <c r="C784" s="75"/>
      <c r="D784" s="76"/>
      <c r="E784" s="49"/>
      <c r="F784" s="87"/>
      <c r="G784" s="95"/>
    </row>
    <row r="785" spans="2:7">
      <c r="B785" s="108"/>
      <c r="C785" s="75"/>
      <c r="D785" s="11"/>
      <c r="E785" s="11"/>
      <c r="F785" s="11"/>
      <c r="G785" s="11"/>
    </row>
    <row r="786" spans="2:7">
      <c r="B786" s="108"/>
      <c r="C786" s="75"/>
      <c r="D786" s="76"/>
      <c r="E786" s="49"/>
      <c r="F786" s="87"/>
      <c r="G786" s="95"/>
    </row>
    <row r="787" spans="2:7">
      <c r="B787" s="108"/>
      <c r="C787" s="75"/>
      <c r="D787" s="76"/>
      <c r="E787" s="49"/>
      <c r="F787" s="87"/>
      <c r="G787" s="95"/>
    </row>
    <row r="788" spans="2:7">
      <c r="B788" s="108"/>
      <c r="C788" s="75"/>
      <c r="D788" s="76"/>
      <c r="E788" s="49"/>
      <c r="F788" s="87"/>
      <c r="G788" s="95"/>
    </row>
    <row r="789" spans="2:7">
      <c r="B789" s="108"/>
      <c r="C789" s="75"/>
      <c r="D789" s="11"/>
      <c r="E789" s="11"/>
      <c r="F789" s="11"/>
      <c r="G789" s="11"/>
    </row>
    <row r="790" spans="2:7">
      <c r="B790" s="108"/>
      <c r="C790" s="75"/>
      <c r="D790" s="76"/>
      <c r="E790" s="49"/>
      <c r="F790" s="87"/>
      <c r="G790" s="95"/>
    </row>
    <row r="791" spans="2:7">
      <c r="B791" s="108"/>
      <c r="C791" s="75"/>
      <c r="D791" s="76"/>
      <c r="E791" s="49"/>
      <c r="F791" s="87"/>
      <c r="G791" s="95"/>
    </row>
    <row r="792" spans="2:7">
      <c r="B792" s="108"/>
      <c r="C792" s="75"/>
      <c r="D792" s="76"/>
      <c r="E792" s="49"/>
      <c r="F792" s="87"/>
      <c r="G792" s="95"/>
    </row>
    <row r="793" spans="2:7">
      <c r="B793" s="108"/>
      <c r="C793" s="75"/>
      <c r="D793" s="76"/>
      <c r="E793" s="49"/>
      <c r="F793" s="87"/>
      <c r="G793" s="95"/>
    </row>
    <row r="794" spans="2:7">
      <c r="B794" s="108"/>
      <c r="C794" s="75"/>
      <c r="D794" s="76"/>
      <c r="E794" s="49"/>
      <c r="F794" s="87"/>
      <c r="G794" s="95"/>
    </row>
    <row r="795" spans="2:7">
      <c r="B795" s="108"/>
      <c r="C795" s="75"/>
      <c r="D795" s="76"/>
      <c r="E795" s="49"/>
      <c r="F795" s="87"/>
      <c r="G795" s="95"/>
    </row>
    <row r="796" spans="2:7">
      <c r="B796" s="108"/>
      <c r="C796" s="75"/>
      <c r="D796" s="76"/>
      <c r="E796" s="49"/>
      <c r="F796" s="87"/>
      <c r="G796" s="87"/>
    </row>
    <row r="797" spans="2:7">
      <c r="B797" s="102"/>
      <c r="C797" s="224"/>
      <c r="D797" s="80"/>
      <c r="E797" s="73"/>
      <c r="F797" s="87"/>
      <c r="G797" s="95"/>
    </row>
    <row r="798" spans="2:7">
      <c r="B798" s="102"/>
      <c r="C798" s="75"/>
      <c r="D798" s="76"/>
      <c r="E798" s="49"/>
      <c r="F798" s="87"/>
      <c r="G798" s="87"/>
    </row>
    <row r="799" spans="2:7">
      <c r="B799" s="102"/>
      <c r="C799" s="224"/>
      <c r="D799" s="80"/>
      <c r="E799" s="73"/>
      <c r="F799" s="87"/>
      <c r="G799" s="95"/>
    </row>
    <row r="800" spans="2:7">
      <c r="B800" s="108"/>
      <c r="C800" s="75"/>
      <c r="D800" s="76"/>
      <c r="E800" s="49"/>
      <c r="F800" s="87"/>
      <c r="G800" s="95"/>
    </row>
    <row r="801" spans="2:7">
      <c r="B801" s="108"/>
      <c r="C801" s="75"/>
      <c r="D801" s="76"/>
      <c r="E801" s="49"/>
      <c r="F801" s="87"/>
      <c r="G801" s="95"/>
    </row>
    <row r="802" spans="2:7">
      <c r="B802" s="108"/>
      <c r="C802" s="50"/>
      <c r="D802" s="76"/>
      <c r="E802" s="49"/>
      <c r="F802" s="93"/>
      <c r="G802" s="93"/>
    </row>
    <row r="803" spans="2:7">
      <c r="B803" s="108"/>
      <c r="C803" s="75"/>
      <c r="D803" s="76"/>
      <c r="E803" s="49"/>
      <c r="F803" s="93"/>
      <c r="G803" s="93"/>
    </row>
    <row r="804" spans="2:7">
      <c r="B804" s="108"/>
      <c r="C804" s="50"/>
      <c r="D804" s="76"/>
      <c r="E804" s="49"/>
      <c r="F804" s="93"/>
      <c r="G804" s="95"/>
    </row>
    <row r="805" spans="2:7">
      <c r="B805" s="108"/>
      <c r="C805" s="50"/>
      <c r="D805" s="76"/>
      <c r="E805" s="49"/>
      <c r="F805" s="93"/>
      <c r="G805" s="95"/>
    </row>
    <row r="806" spans="2:7">
      <c r="B806" s="108"/>
      <c r="C806" s="50"/>
      <c r="D806" s="76"/>
      <c r="E806" s="49"/>
      <c r="F806" s="93"/>
      <c r="G806" s="95"/>
    </row>
    <row r="807" spans="2:7">
      <c r="B807" s="108"/>
      <c r="C807" s="50"/>
      <c r="D807" s="76"/>
      <c r="E807" s="49"/>
      <c r="F807" s="93"/>
      <c r="G807" s="95"/>
    </row>
    <row r="808" spans="2:7">
      <c r="B808" s="108"/>
      <c r="C808" s="50"/>
      <c r="D808" s="76"/>
      <c r="E808" s="49"/>
      <c r="F808" s="93"/>
      <c r="G808" s="95"/>
    </row>
    <row r="809" spans="2:7">
      <c r="B809" s="108"/>
      <c r="C809" s="50"/>
      <c r="D809" s="76"/>
      <c r="E809" s="49"/>
      <c r="F809" s="93"/>
      <c r="G809" s="95"/>
    </row>
    <row r="810" spans="2:7">
      <c r="B810" s="108"/>
      <c r="C810" s="50"/>
      <c r="D810" s="76"/>
      <c r="E810" s="49"/>
      <c r="F810" s="93"/>
      <c r="G810" s="95"/>
    </row>
    <row r="811" spans="2:7">
      <c r="B811" s="108"/>
      <c r="C811" s="50"/>
      <c r="D811" s="76"/>
      <c r="E811" s="49"/>
      <c r="F811" s="93"/>
      <c r="G811" s="95"/>
    </row>
    <row r="812" spans="2:7">
      <c r="B812" s="108"/>
      <c r="C812" s="50"/>
      <c r="D812" s="76"/>
      <c r="E812" s="49"/>
      <c r="F812" s="93"/>
      <c r="G812" s="95"/>
    </row>
    <row r="813" spans="2:7">
      <c r="B813" s="108"/>
      <c r="C813" s="50"/>
      <c r="D813" s="76"/>
      <c r="E813" s="49"/>
      <c r="F813" s="93"/>
      <c r="G813" s="95"/>
    </row>
    <row r="814" spans="2:7">
      <c r="B814" s="108"/>
      <c r="C814" s="50"/>
      <c r="D814" s="11"/>
      <c r="E814" s="11"/>
      <c r="F814" s="11"/>
      <c r="G814" s="11"/>
    </row>
    <row r="815" spans="2:7">
      <c r="B815" s="108"/>
      <c r="C815" s="50"/>
      <c r="D815" s="76"/>
      <c r="E815" s="49"/>
      <c r="F815" s="93"/>
      <c r="G815" s="95"/>
    </row>
    <row r="816" spans="2:7">
      <c r="B816" s="108"/>
      <c r="C816" s="50"/>
      <c r="D816" s="76"/>
      <c r="E816" s="49"/>
      <c r="F816" s="93"/>
      <c r="G816" s="95"/>
    </row>
    <row r="817" spans="2:7">
      <c r="B817" s="108"/>
      <c r="C817" s="50"/>
      <c r="D817" s="76"/>
      <c r="E817" s="49"/>
      <c r="F817" s="93"/>
      <c r="G817" s="95"/>
    </row>
    <row r="818" spans="2:7">
      <c r="B818" s="108"/>
      <c r="C818" s="50"/>
      <c r="D818" s="76"/>
      <c r="E818" s="49"/>
      <c r="F818" s="93"/>
      <c r="G818" s="95"/>
    </row>
    <row r="819" spans="2:7">
      <c r="B819" s="108"/>
      <c r="C819" s="50"/>
      <c r="D819" s="76"/>
      <c r="E819" s="49"/>
      <c r="F819" s="93"/>
      <c r="G819" s="95"/>
    </row>
    <row r="820" spans="2:7">
      <c r="B820" s="108"/>
      <c r="C820" s="50"/>
      <c r="D820" s="76"/>
      <c r="E820" s="49"/>
      <c r="F820" s="93"/>
      <c r="G820" s="95"/>
    </row>
    <row r="821" spans="2:7">
      <c r="B821" s="108"/>
      <c r="C821" s="50"/>
      <c r="D821" s="76"/>
      <c r="E821" s="49"/>
      <c r="F821" s="93"/>
      <c r="G821" s="95"/>
    </row>
    <row r="822" spans="2:7">
      <c r="B822" s="108"/>
      <c r="C822" s="50"/>
      <c r="D822" s="76"/>
      <c r="E822" s="49"/>
      <c r="F822" s="93"/>
      <c r="G822" s="95"/>
    </row>
    <row r="823" spans="2:7">
      <c r="B823" s="108"/>
      <c r="C823" s="50"/>
      <c r="D823" s="11"/>
      <c r="E823" s="11"/>
      <c r="F823" s="11"/>
      <c r="G823" s="11"/>
    </row>
    <row r="824" spans="2:7">
      <c r="B824" s="108"/>
      <c r="C824" s="50"/>
      <c r="D824" s="76"/>
      <c r="E824" s="49"/>
      <c r="F824" s="93"/>
      <c r="G824" s="95"/>
    </row>
    <row r="825" spans="2:7">
      <c r="B825" s="108"/>
      <c r="C825" s="50"/>
      <c r="D825" s="76"/>
      <c r="E825" s="49"/>
      <c r="F825" s="93"/>
      <c r="G825" s="95"/>
    </row>
    <row r="826" spans="2:7">
      <c r="B826" s="108"/>
      <c r="C826" s="50"/>
      <c r="D826" s="76"/>
      <c r="E826" s="49"/>
      <c r="F826" s="93"/>
      <c r="G826" s="95"/>
    </row>
    <row r="827" spans="2:7">
      <c r="B827" s="108"/>
      <c r="C827" s="50"/>
      <c r="D827" s="76"/>
      <c r="E827" s="49"/>
      <c r="F827" s="93"/>
      <c r="G827" s="95"/>
    </row>
    <row r="828" spans="2:7">
      <c r="B828" s="102"/>
      <c r="C828" s="50"/>
      <c r="D828" s="76"/>
      <c r="E828" s="49"/>
      <c r="F828" s="93"/>
      <c r="G828" s="95"/>
    </row>
    <row r="829" spans="2:7">
      <c r="B829" s="108"/>
      <c r="C829" s="50"/>
      <c r="D829" s="76"/>
      <c r="E829" s="49"/>
      <c r="F829" s="93"/>
      <c r="G829" s="95"/>
    </row>
    <row r="830" spans="2:7">
      <c r="B830" s="108"/>
      <c r="C830" s="50"/>
      <c r="D830" s="76"/>
      <c r="E830" s="49"/>
      <c r="F830" s="93"/>
      <c r="G830" s="93"/>
    </row>
    <row r="831" spans="2:7">
      <c r="B831" s="108"/>
      <c r="C831" s="75"/>
      <c r="D831" s="76"/>
      <c r="E831" s="49"/>
      <c r="F831" s="93"/>
      <c r="G831" s="93"/>
    </row>
    <row r="832" spans="2:7">
      <c r="B832" s="108"/>
      <c r="C832" s="50"/>
      <c r="D832" s="76"/>
      <c r="E832" s="49"/>
      <c r="F832" s="93"/>
      <c r="G832" s="95"/>
    </row>
    <row r="833" spans="2:7">
      <c r="B833" s="108"/>
      <c r="C833" s="50"/>
      <c r="D833" s="76"/>
      <c r="E833" s="49"/>
      <c r="F833" s="93"/>
      <c r="G833" s="95"/>
    </row>
    <row r="834" spans="2:7">
      <c r="B834" s="108"/>
      <c r="C834" s="50"/>
      <c r="D834" s="76"/>
      <c r="E834" s="49"/>
      <c r="F834" s="93"/>
      <c r="G834" s="93"/>
    </row>
    <row r="835" spans="2:7">
      <c r="B835" s="108"/>
      <c r="C835" s="50"/>
      <c r="D835" s="76"/>
      <c r="E835" s="49"/>
      <c r="F835" s="87"/>
      <c r="G835" s="95"/>
    </row>
    <row r="836" spans="2:7">
      <c r="B836" s="108"/>
      <c r="C836" s="50"/>
      <c r="D836" s="76"/>
      <c r="E836" s="49"/>
      <c r="F836" s="87"/>
      <c r="G836" s="87"/>
    </row>
    <row r="837" spans="2:7">
      <c r="B837" s="108"/>
      <c r="C837" s="75"/>
      <c r="D837" s="76"/>
      <c r="E837" s="49"/>
      <c r="F837" s="87"/>
      <c r="G837" s="87"/>
    </row>
    <row r="838" spans="2:7">
      <c r="B838" s="108"/>
      <c r="C838" s="75"/>
      <c r="D838" s="76"/>
      <c r="E838" s="49"/>
      <c r="F838" s="87"/>
      <c r="G838" s="95"/>
    </row>
    <row r="839" spans="2:7">
      <c r="B839" s="102"/>
      <c r="C839" s="75"/>
      <c r="D839" s="76"/>
      <c r="E839" s="49"/>
      <c r="F839" s="87"/>
      <c r="G839" s="95"/>
    </row>
    <row r="840" spans="2:7">
      <c r="B840" s="102"/>
      <c r="C840" s="75"/>
      <c r="D840" s="76"/>
      <c r="E840" s="49"/>
      <c r="F840" s="87"/>
      <c r="G840" s="87"/>
    </row>
    <row r="841" spans="2:7">
      <c r="B841" s="108"/>
      <c r="C841" s="75"/>
      <c r="D841" s="76"/>
      <c r="E841" s="49"/>
      <c r="F841" s="77"/>
      <c r="G841" s="95"/>
    </row>
    <row r="842" spans="2:7">
      <c r="B842" s="108"/>
      <c r="C842" s="75"/>
      <c r="D842" s="76"/>
      <c r="E842" s="49"/>
      <c r="F842" s="77"/>
      <c r="G842" s="95"/>
    </row>
    <row r="843" spans="2:7">
      <c r="B843" s="108"/>
      <c r="C843" s="75"/>
      <c r="D843" s="76"/>
      <c r="E843" s="49"/>
      <c r="F843" s="77"/>
      <c r="G843" s="95"/>
    </row>
    <row r="844" spans="2:7">
      <c r="B844" s="108"/>
      <c r="C844" s="75"/>
      <c r="D844" s="76"/>
      <c r="E844" s="49"/>
      <c r="F844" s="77"/>
      <c r="G844" s="95"/>
    </row>
    <row r="845" spans="2:7">
      <c r="B845" s="108"/>
      <c r="C845" s="75"/>
      <c r="D845" s="76"/>
      <c r="E845" s="49"/>
      <c r="F845" s="77"/>
      <c r="G845" s="95"/>
    </row>
    <row r="846" spans="2:7">
      <c r="B846" s="108"/>
      <c r="C846" s="19"/>
      <c r="D846" s="76"/>
      <c r="E846" s="49"/>
      <c r="F846" s="77"/>
      <c r="G846" s="95"/>
    </row>
    <row r="847" spans="2:7">
      <c r="B847" s="108"/>
      <c r="C847" s="19"/>
      <c r="D847" s="76"/>
      <c r="E847" s="49"/>
      <c r="F847" s="77"/>
      <c r="G847" s="95"/>
    </row>
    <row r="848" spans="2:7">
      <c r="B848" s="108"/>
      <c r="C848" s="51"/>
      <c r="D848" s="52"/>
      <c r="E848" s="53"/>
      <c r="F848" s="92"/>
      <c r="G848" s="86"/>
    </row>
    <row r="849" spans="1:7">
      <c r="B849" s="108"/>
      <c r="C849" s="51"/>
      <c r="D849" s="52"/>
      <c r="E849" s="53"/>
      <c r="F849" s="92"/>
      <c r="G849" s="86"/>
    </row>
    <row r="850" spans="1:7">
      <c r="B850" s="54"/>
      <c r="C850" s="51"/>
      <c r="D850" s="52"/>
      <c r="E850" s="53"/>
      <c r="F850" s="92"/>
      <c r="G850" s="86"/>
    </row>
    <row r="851" spans="1:7">
      <c r="B851" s="54"/>
      <c r="C851" s="51"/>
      <c r="D851" s="52"/>
      <c r="E851" s="53"/>
      <c r="F851" s="92"/>
      <c r="G851" s="86"/>
    </row>
    <row r="852" spans="1:7">
      <c r="B852" s="108"/>
      <c r="C852" s="75"/>
      <c r="D852" s="76"/>
      <c r="E852" s="49"/>
      <c r="F852" s="87"/>
      <c r="G852" s="87"/>
    </row>
    <row r="853" spans="1:7">
      <c r="B853" s="107"/>
      <c r="C853" s="79"/>
      <c r="D853" s="111"/>
      <c r="E853" s="48"/>
      <c r="F853" s="87"/>
      <c r="G853" s="83"/>
    </row>
    <row r="854" spans="1:7">
      <c r="A854" s="35"/>
      <c r="B854" s="36"/>
      <c r="C854" s="37"/>
      <c r="D854" s="38"/>
      <c r="E854" s="39"/>
      <c r="F854" s="90"/>
      <c r="G854" s="90"/>
    </row>
  </sheetData>
  <sheetProtection algorithmName="SHA-512" hashValue="OsiDCUCw/bla+QNKg+iZ1rj8U0OZLknV+9RzuZbPXmbl5kuE0hxQtAC+1jglZ0LlAmL6it5evf9sOcR6Q95mkQ==" saltValue="ZXwee61wqUSFEHdsVdmmeA==" spinCount="100000" sheet="1" objects="1" scenarios="1"/>
  <protectedRanges>
    <protectedRange sqref="F173:G173 G66 G68 F171:G171 F54:G58 F175:G176 F499:G500 F855:G65545 F227:G228 F272:G272 F59 F69:G123 F134:G135 F132:G132 F164:G164 F152:G162 F167:G167 F169:G169" name="Obseg5_11"/>
    <protectedRange sqref="F113:G113" name="Range1"/>
    <protectedRange sqref="F114:G114" name="Range1_2"/>
    <protectedRange sqref="G59:G65 G67" name="Obseg5_4_1_3"/>
    <protectedRange sqref="F225:G226" name="Obseg5_8_1"/>
    <protectedRange sqref="F241:F245 F270:G271 F229:G240" name="Obseg5_2_3"/>
    <protectedRange sqref="G241:G243 G245" name="Obseg5_4_1_3_2"/>
    <protectedRange sqref="F257:G257 F194:F196 F246:F256 F133 F125 F127:F131 F138:F140 F136 F163 F166 F168 F170 F172 F174 F177:F187 F189:F192 F198:F202 F258:F268 F204:F224" name="Obseg5_3_1"/>
    <protectedRange sqref="G256 G133 G125 G127:G131 G138:G140 G136 G163 G166 G168 G170 G172 G174 G177:G187 G189:G192 G198:G202 G194:G196 G244 G246:G254 G258:G268 G204:G224" name="Obseg5_4_2"/>
    <protectedRange sqref="F273:G273 F498:G498 F274:F276" name="Obseg5_6_2"/>
    <protectedRange sqref="G274:G276" name="Obseg5_4_1_5"/>
    <protectedRange sqref="F279:F281" name="Obseg5_1_3"/>
    <protectedRange sqref="G281" name="Obseg5_4_2_2"/>
    <protectedRange sqref="F445:G446 F328:G329 F443:F444 F330:F331 F421 F441:G442 F439:F440 F437:G438 F435:F436 F433:G434 F431:F432 F430:G430 F428:F429 F426:G427 F332:G332 F424:F425 F479:F481 F478:G478 F489:F490 F459:F460 F457:G458 F455:F456 F453:G454 F451:F452 F449:G450 F447:F448 F482:G482 F483:F484 F494:G494 F773 F461:G462 F647:F653 F656:F661 F663:F665 F745:F746 F476 F488:G488 F313:F323 F333:F337 F338:G338 F341:G341 F339:F340 F342:F346 F348:F352 F385:F419 F302:F303 F382 F324:G324 F325:F326 F356:F357 F359:F360 F362:F363 F305:F309 F422:G423 F475:G475 F473:F474 F471:G472 F469:F470 F468:G468 F466:F467 F465:G465 F463:F464 F495:F497 F709:G709 F541:G542 F704:G704 F679:F684 F738:F739 F673:F677 F692:F694 F733:G733 F667:F671 F696:F698 F749 F566:G566 F536:F537 F533:F534 F578:F581 F584 F587:F599 F686:F690 F700:F703 F706:F708 F711:F714 F716:F720 F722:F732 F735 F736:G736 F753 F508:F518 F520:F521 F524:F525 F530:F531 F539 F741:F742 F550:G550 F544:F546 F548:F549 F552:F554 F560:F562 F556:F558 F564:F565 F568:F569 F572:F574 F605:F607 F610:F616 F618:F626 F629:F633 F635:F637 F639:F645" name="Obseg5_1_3_3"/>
    <protectedRange sqref="G369:G370 G435:G436 G431:G432 G428:G429 G424:G425 G380:G421 G376:G377 G373:G374 G469:G470 G466:G467 G463:G464 G459:G460 G455:G456 G451:G452 G447:G448 G443:G444 G439:G440 G483:G484 G773 G473:G474 G686:G690 G679:G684 G692:G694 G696:G698 G700:G703 G738:G739 G745:G746 G476 G479:G481 G313:G323 G330:G331 G333:G337 G339:G340 G342:G346 G348:G352 G302:G303 G325:G326 G356:G357 G359:G360 G362:G363 G305:G309 G489:G490 G495:G497 G706:G708 G711:G714 G716:G720 G722:G732 G735 G536:G537 G578:G581 G584 G587:G599 G749 G753 G508:G518 G520:G521 G524:G525 G530:G531 G533:G534 G539 G741:G742 G544:G546 G548:G549 G552:G554 G560:G562 G556:G558 G564:G565 G568:G569 G572:G574 G605:G607 G610:G616 G618:G626 G629:G633 G635:G637 G639:G645 G647:G653 G656:G661 G663:G665 G667:G671 G673:G677" name="Obseg5_4_2_4"/>
    <protectedRange sqref="F758:G758 F854:G854" name="Obseg5"/>
    <protectedRange sqref="F854:G854" name="Range1_3"/>
    <protectedRange sqref="F756:G757 F501:G501 F502:F504 F754:F755" name="Obseg5_6"/>
    <protectedRange sqref="G502:G504 G754:G755" name="Obseg5_4_1_5_1"/>
    <protectedRange sqref="F759:G759 F852:G853" name="Obseg5_10"/>
    <protectedRange sqref="F760:F768" name="Obseg5_2_6_1"/>
    <protectedRange sqref="G760:G768" name="Obseg5_4_4_6_1"/>
    <protectedRange sqref="F770:G770 F769 F796:G796 F798:G798 F797 F802:G803 F830:G831 F834:G834 F771:F772 F774:F776 F778 F799:F801 F832:F833 F782 F786 F790 F804:F813 F815:F822 F824:F829 F794" name="Obseg5_3_1_2"/>
    <protectedRange sqref="G769 G797 G824:G829 G771:G772 G838:G839 G774:G776 G799:G801 G832:G833 G782:G783 G778:G779 G786:G787 G790:G791 G804:G813 G815:G822 G835 G793:G795 G841:G851" name="Obseg5_4_6_1"/>
    <protectedRange sqref="F840:G840 F841:F851 F838:F839 F836:G837 F835" name="Obseg5_5_1_2"/>
    <protectedRange sqref="F2:G53" name="Obseg5_11_1"/>
  </protectedRanges>
  <pageMargins left="0.70866141732283472" right="0.70866141732283472" top="0.9448818897637796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65"/>
  <sheetViews>
    <sheetView showZeros="0" view="pageLayout" zoomScale="70" zoomScaleNormal="115" zoomScaleSheetLayoutView="100" zoomScalePageLayoutView="70" workbookViewId="0">
      <selection activeCell="J30" sqref="J30"/>
    </sheetView>
  </sheetViews>
  <sheetFormatPr defaultRowHeight="12.75"/>
  <cols>
    <col min="1" max="1" width="5.7109375" style="229" customWidth="1"/>
    <col min="2" max="2" width="5.7109375" style="230" customWidth="1"/>
    <col min="3" max="3" width="45.7109375" style="258" customWidth="1"/>
    <col min="4" max="4" width="6.7109375" style="231" customWidth="1"/>
    <col min="5" max="5" width="9.7109375" style="234" customWidth="1"/>
    <col min="6" max="6" width="10.5703125" style="232" customWidth="1"/>
    <col min="7" max="7" width="14.7109375" style="233" customWidth="1"/>
    <col min="8" max="16384" width="9.140625" style="112"/>
  </cols>
  <sheetData>
    <row r="1" spans="1:7">
      <c r="A1" s="58"/>
      <c r="B1" s="17"/>
      <c r="C1" s="167"/>
      <c r="D1" s="18"/>
      <c r="E1" s="166"/>
      <c r="F1" s="166"/>
      <c r="G1" s="165"/>
    </row>
    <row r="2" spans="1:7" s="55" customFormat="1" ht="18.75" thickBot="1">
      <c r="A2" s="164"/>
      <c r="B2" s="163" t="s">
        <v>87</v>
      </c>
      <c r="C2" s="162"/>
      <c r="D2" s="161"/>
      <c r="E2" s="161"/>
      <c r="F2" s="160"/>
      <c r="G2" s="160"/>
    </row>
    <row r="3" spans="1:7" s="153" customFormat="1" ht="15.75">
      <c r="A3" s="159"/>
      <c r="B3" s="158"/>
      <c r="C3" s="157"/>
      <c r="D3" s="156"/>
      <c r="E3" s="155"/>
      <c r="F3" s="154"/>
      <c r="G3" s="113"/>
    </row>
    <row r="4" spans="1:7" s="145" customFormat="1" ht="16.5">
      <c r="A4" s="152"/>
      <c r="B4" s="151"/>
      <c r="C4" s="150" t="s">
        <v>86</v>
      </c>
      <c r="D4" s="149"/>
      <c r="E4" s="148"/>
      <c r="F4" s="147"/>
      <c r="G4" s="146" t="s">
        <v>69</v>
      </c>
    </row>
    <row r="5" spans="1:7" ht="16.5">
      <c r="A5" s="115"/>
      <c r="B5" s="120"/>
      <c r="C5" s="119"/>
      <c r="D5" s="118"/>
      <c r="E5" s="117"/>
      <c r="F5" s="143"/>
      <c r="G5" s="144"/>
    </row>
    <row r="6" spans="1:7" ht="16.5">
      <c r="A6" s="115"/>
      <c r="B6" s="120" t="s">
        <v>315</v>
      </c>
      <c r="C6" s="119" t="s">
        <v>314</v>
      </c>
      <c r="D6" s="118"/>
      <c r="E6" s="117"/>
      <c r="F6" s="143"/>
      <c r="G6" s="134">
        <f>'A1-TO 1.NADSTROPJE'!G13</f>
        <v>0</v>
      </c>
    </row>
    <row r="7" spans="1:7" ht="16.5">
      <c r="A7" s="115"/>
      <c r="B7" s="120" t="s">
        <v>316</v>
      </c>
      <c r="C7" s="119" t="s">
        <v>318</v>
      </c>
      <c r="D7" s="118"/>
      <c r="E7" s="117"/>
      <c r="F7" s="143"/>
      <c r="G7" s="134">
        <f>'A2-TO 2.NADSTROPJE'!G9</f>
        <v>0</v>
      </c>
    </row>
    <row r="8" spans="1:7" ht="16.5">
      <c r="A8" s="115"/>
      <c r="B8" s="120"/>
      <c r="C8" s="223" t="s">
        <v>322</v>
      </c>
      <c r="D8" s="118"/>
      <c r="E8" s="117"/>
      <c r="F8" s="143"/>
      <c r="G8" s="134">
        <f>SUM(G6:G7)</f>
        <v>0</v>
      </c>
    </row>
    <row r="9" spans="1:7" ht="16.5">
      <c r="A9" s="115"/>
      <c r="B9" s="120" t="s">
        <v>317</v>
      </c>
      <c r="C9" s="119" t="s">
        <v>319</v>
      </c>
      <c r="D9" s="118"/>
      <c r="E9" s="117"/>
      <c r="F9" s="143"/>
      <c r="G9" s="134">
        <f>'B1-NO 1.NADSTROPJE'!G11</f>
        <v>0</v>
      </c>
    </row>
    <row r="10" spans="1:7" ht="16.5">
      <c r="A10" s="115"/>
      <c r="B10" s="120" t="s">
        <v>320</v>
      </c>
      <c r="C10" s="119" t="s">
        <v>321</v>
      </c>
      <c r="D10" s="118"/>
      <c r="E10" s="117"/>
      <c r="F10" s="143"/>
      <c r="G10" s="134">
        <f>'B2-NO 2.NADSTROPJE'!G8</f>
        <v>0</v>
      </c>
    </row>
    <row r="11" spans="1:7" ht="16.5">
      <c r="A11" s="115"/>
      <c r="B11" s="120"/>
      <c r="C11" s="223" t="s">
        <v>323</v>
      </c>
      <c r="D11" s="118"/>
      <c r="E11" s="117"/>
      <c r="F11" s="143"/>
      <c r="G11" s="134">
        <f>SUM(G9:G10)</f>
        <v>0</v>
      </c>
    </row>
    <row r="12" spans="1:7" ht="16.5">
      <c r="A12" s="115"/>
      <c r="B12" s="120"/>
      <c r="C12" s="142"/>
      <c r="D12" s="118"/>
      <c r="E12" s="117"/>
      <c r="F12" s="135"/>
      <c r="G12" s="134"/>
    </row>
    <row r="13" spans="1:7" s="56" customFormat="1" ht="16.5">
      <c r="A13" s="114"/>
      <c r="B13" s="141"/>
      <c r="C13" s="140" t="s">
        <v>84</v>
      </c>
      <c r="D13" s="139"/>
      <c r="E13" s="138"/>
      <c r="F13" s="138"/>
      <c r="G13" s="137">
        <f>G8+G11</f>
        <v>0</v>
      </c>
    </row>
    <row r="14" spans="1:7" ht="16.5">
      <c r="A14" s="115"/>
      <c r="B14" s="120"/>
      <c r="C14" s="136" t="s">
        <v>83</v>
      </c>
      <c r="D14" s="118"/>
      <c r="E14" s="117"/>
      <c r="F14" s="135"/>
      <c r="G14" s="134"/>
    </row>
    <row r="15" spans="1:7" s="116" customFormat="1" ht="17.25" thickBot="1">
      <c r="A15" s="121"/>
      <c r="B15" s="120"/>
      <c r="C15" s="133" t="s">
        <v>82</v>
      </c>
      <c r="D15" s="132"/>
      <c r="E15" s="131"/>
      <c r="F15" s="130"/>
      <c r="G15" s="129">
        <f>G13*1.22</f>
        <v>0</v>
      </c>
    </row>
    <row r="16" spans="1:7" s="116" customFormat="1" ht="16.5">
      <c r="A16" s="123"/>
      <c r="B16" s="122"/>
      <c r="C16" s="128"/>
      <c r="D16" s="127"/>
      <c r="E16" s="126"/>
      <c r="F16" s="125"/>
      <c r="G16" s="124"/>
    </row>
    <row r="17" spans="1:7" s="116" customFormat="1" ht="16.5">
      <c r="A17" s="242"/>
      <c r="B17" s="243"/>
      <c r="C17" s="249"/>
      <c r="D17" s="245"/>
      <c r="E17" s="246"/>
      <c r="F17" s="247"/>
      <c r="G17" s="248"/>
    </row>
    <row r="18" spans="1:7" s="116" customFormat="1" ht="16.5">
      <c r="A18" s="242"/>
      <c r="B18" s="243"/>
      <c r="C18" s="244"/>
      <c r="D18" s="245"/>
      <c r="E18" s="246"/>
      <c r="F18" s="247"/>
      <c r="G18" s="248"/>
    </row>
    <row r="19" spans="1:7" s="116" customFormat="1" ht="16.5">
      <c r="A19" s="242"/>
      <c r="B19" s="243"/>
      <c r="C19" s="244"/>
      <c r="D19" s="245"/>
      <c r="E19" s="246"/>
      <c r="F19" s="247"/>
      <c r="G19" s="248"/>
    </row>
    <row r="20" spans="1:7" s="116" customFormat="1" ht="16.5">
      <c r="A20" s="242"/>
      <c r="B20" s="243"/>
      <c r="C20" s="244"/>
      <c r="D20" s="245"/>
      <c r="E20" s="246"/>
      <c r="F20" s="247"/>
      <c r="G20" s="248"/>
    </row>
    <row r="21" spans="1:7" s="116" customFormat="1" ht="16.5">
      <c r="A21" s="242"/>
      <c r="B21" s="243"/>
      <c r="C21" s="244"/>
      <c r="D21" s="245"/>
      <c r="E21" s="246"/>
      <c r="F21" s="247"/>
      <c r="G21" s="248"/>
    </row>
    <row r="22" spans="1:7" s="116" customFormat="1" ht="16.5">
      <c r="A22" s="242"/>
      <c r="B22" s="243"/>
      <c r="C22" s="244"/>
      <c r="D22" s="245"/>
      <c r="E22" s="246"/>
      <c r="F22" s="247"/>
      <c r="G22" s="248"/>
    </row>
    <row r="23" spans="1:7" s="116" customFormat="1" ht="16.5">
      <c r="A23" s="242"/>
      <c r="B23" s="243"/>
      <c r="C23" s="244"/>
      <c r="D23" s="245"/>
      <c r="E23" s="246"/>
      <c r="F23" s="247"/>
      <c r="G23" s="248"/>
    </row>
    <row r="24" spans="1:7" s="116" customFormat="1" ht="16.5">
      <c r="A24" s="242"/>
      <c r="B24" s="243"/>
      <c r="C24" s="244"/>
      <c r="D24" s="245"/>
      <c r="E24" s="246"/>
      <c r="F24" s="247"/>
      <c r="G24" s="248"/>
    </row>
    <row r="25" spans="1:7" s="116" customFormat="1" ht="16.5">
      <c r="A25" s="242"/>
      <c r="B25" s="243"/>
      <c r="C25" s="244"/>
      <c r="D25" s="245"/>
      <c r="E25" s="246"/>
      <c r="F25" s="247"/>
      <c r="G25" s="248"/>
    </row>
    <row r="26" spans="1:7" s="116" customFormat="1" ht="16.5">
      <c r="A26" s="242"/>
      <c r="B26" s="243"/>
      <c r="C26" s="244"/>
      <c r="D26" s="245"/>
      <c r="E26" s="246"/>
      <c r="F26" s="247"/>
      <c r="G26" s="248"/>
    </row>
    <row r="27" spans="1:7" s="116" customFormat="1" ht="16.5">
      <c r="A27" s="242"/>
      <c r="B27" s="243"/>
      <c r="C27" s="244"/>
      <c r="D27" s="245"/>
      <c r="E27" s="246"/>
      <c r="F27" s="247"/>
      <c r="G27" s="248"/>
    </row>
    <row r="28" spans="1:7" s="116" customFormat="1" ht="16.5">
      <c r="A28" s="242"/>
      <c r="B28" s="243"/>
      <c r="C28" s="250"/>
      <c r="D28" s="251"/>
      <c r="E28" s="252"/>
      <c r="F28" s="252"/>
      <c r="G28" s="253"/>
    </row>
    <row r="29" spans="1:7" s="116" customFormat="1" ht="16.5">
      <c r="A29" s="241"/>
      <c r="B29" s="237"/>
      <c r="C29" s="238"/>
      <c r="D29" s="239"/>
      <c r="E29" s="254"/>
      <c r="F29" s="240"/>
      <c r="G29" s="255"/>
    </row>
    <row r="30" spans="1:7" s="116" customFormat="1" ht="16.5">
      <c r="A30" s="241"/>
      <c r="B30" s="237"/>
      <c r="C30" s="238"/>
      <c r="D30" s="239"/>
      <c r="E30" s="254"/>
      <c r="F30" s="240"/>
      <c r="G30" s="255"/>
    </row>
    <row r="31" spans="1:7" s="116" customFormat="1" ht="16.5">
      <c r="A31" s="241"/>
      <c r="B31" s="237"/>
      <c r="C31" s="238"/>
      <c r="D31" s="239"/>
      <c r="E31" s="254"/>
      <c r="F31" s="240"/>
      <c r="G31" s="255"/>
    </row>
    <row r="32" spans="1:7" s="116" customFormat="1">
      <c r="A32" s="112"/>
      <c r="B32" s="226"/>
      <c r="C32" s="227"/>
      <c r="D32" s="225"/>
      <c r="E32" s="256"/>
      <c r="F32" s="257"/>
      <c r="G32" s="228"/>
    </row>
    <row r="33" spans="1:7" s="116" customFormat="1">
      <c r="A33" s="112"/>
      <c r="B33" s="226"/>
      <c r="C33" s="227"/>
      <c r="D33" s="225"/>
      <c r="E33" s="256"/>
      <c r="F33" s="257"/>
      <c r="G33" s="228"/>
    </row>
    <row r="34" spans="1:7" s="116" customFormat="1">
      <c r="A34" s="112"/>
      <c r="B34" s="226"/>
      <c r="C34" s="227"/>
      <c r="D34" s="225"/>
      <c r="E34" s="256"/>
      <c r="F34" s="257"/>
      <c r="G34" s="228"/>
    </row>
    <row r="35" spans="1:7" s="116" customFormat="1">
      <c r="A35" s="112"/>
      <c r="B35" s="226"/>
      <c r="C35" s="227"/>
      <c r="D35" s="225"/>
      <c r="E35" s="256"/>
      <c r="F35" s="257"/>
      <c r="G35" s="228"/>
    </row>
    <row r="36" spans="1:7" s="116" customFormat="1">
      <c r="A36" s="112"/>
      <c r="B36" s="226"/>
      <c r="C36" s="227"/>
      <c r="D36" s="225"/>
      <c r="E36" s="256"/>
      <c r="F36" s="257"/>
      <c r="G36" s="228"/>
    </row>
    <row r="37" spans="1:7" s="116" customFormat="1">
      <c r="A37" s="112"/>
      <c r="B37" s="226"/>
      <c r="C37" s="227"/>
      <c r="D37" s="225"/>
      <c r="E37" s="256"/>
      <c r="F37" s="257"/>
      <c r="G37" s="228"/>
    </row>
    <row r="38" spans="1:7" s="116" customFormat="1">
      <c r="A38" s="112"/>
      <c r="B38" s="226"/>
      <c r="C38" s="227"/>
      <c r="D38" s="225"/>
      <c r="E38" s="256"/>
      <c r="F38" s="257"/>
      <c r="G38" s="228"/>
    </row>
    <row r="39" spans="1:7" s="116" customFormat="1">
      <c r="A39" s="112"/>
      <c r="B39" s="226"/>
      <c r="C39" s="227"/>
      <c r="D39" s="225"/>
      <c r="E39" s="256"/>
      <c r="F39" s="257"/>
      <c r="G39" s="228"/>
    </row>
    <row r="40" spans="1:7" s="116" customFormat="1">
      <c r="A40" s="112"/>
      <c r="B40" s="226"/>
      <c r="C40" s="227"/>
      <c r="D40" s="225"/>
      <c r="E40" s="256"/>
      <c r="F40" s="257"/>
      <c r="G40" s="228"/>
    </row>
    <row r="41" spans="1:7" s="116" customFormat="1">
      <c r="A41" s="112"/>
      <c r="B41" s="226"/>
      <c r="C41" s="227"/>
      <c r="D41" s="225"/>
      <c r="E41" s="256"/>
      <c r="F41" s="257"/>
      <c r="G41" s="228"/>
    </row>
    <row r="42" spans="1:7" s="116" customFormat="1">
      <c r="A42" s="112"/>
      <c r="B42" s="226"/>
      <c r="C42" s="227"/>
      <c r="D42" s="225"/>
      <c r="E42" s="256"/>
      <c r="F42" s="257"/>
      <c r="G42" s="228"/>
    </row>
    <row r="43" spans="1:7" s="116" customFormat="1">
      <c r="A43" s="112"/>
      <c r="B43" s="226"/>
      <c r="C43" s="227"/>
      <c r="D43" s="225"/>
      <c r="E43" s="256"/>
      <c r="F43" s="257"/>
      <c r="G43" s="228"/>
    </row>
    <row r="44" spans="1:7" s="116" customFormat="1">
      <c r="A44" s="112"/>
      <c r="B44" s="226"/>
      <c r="C44" s="227"/>
      <c r="D44" s="225"/>
      <c r="E44" s="256"/>
      <c r="F44" s="257"/>
      <c r="G44" s="228"/>
    </row>
    <row r="45" spans="1:7" s="116" customFormat="1">
      <c r="A45" s="112"/>
      <c r="B45" s="226"/>
      <c r="C45" s="227"/>
      <c r="D45" s="225"/>
      <c r="E45" s="256"/>
      <c r="F45" s="257"/>
      <c r="G45" s="228"/>
    </row>
    <row r="46" spans="1:7" s="116" customFormat="1">
      <c r="A46" s="112"/>
      <c r="B46" s="226"/>
      <c r="C46" s="227"/>
      <c r="D46" s="225"/>
      <c r="E46" s="256"/>
      <c r="F46" s="257"/>
      <c r="G46" s="228"/>
    </row>
    <row r="47" spans="1:7" s="116" customFormat="1">
      <c r="A47" s="112"/>
      <c r="B47" s="226"/>
      <c r="C47" s="227"/>
      <c r="D47" s="225"/>
      <c r="E47" s="256"/>
      <c r="F47" s="257"/>
      <c r="G47" s="228"/>
    </row>
    <row r="48" spans="1:7" s="116" customFormat="1">
      <c r="A48" s="112"/>
      <c r="B48" s="226"/>
      <c r="C48" s="227"/>
      <c r="D48" s="225"/>
      <c r="E48" s="256"/>
      <c r="F48" s="257"/>
      <c r="G48" s="228"/>
    </row>
    <row r="49" spans="1:7" s="116" customFormat="1">
      <c r="A49" s="112"/>
      <c r="B49" s="226"/>
      <c r="C49" s="227"/>
      <c r="D49" s="225"/>
      <c r="E49" s="256"/>
      <c r="F49" s="257"/>
      <c r="G49" s="228"/>
    </row>
    <row r="50" spans="1:7" s="116" customFormat="1">
      <c r="A50" s="112"/>
      <c r="B50" s="226"/>
      <c r="C50" s="227"/>
      <c r="D50" s="225"/>
      <c r="E50" s="256"/>
      <c r="F50" s="257"/>
      <c r="G50" s="228"/>
    </row>
    <row r="51" spans="1:7" s="116" customFormat="1">
      <c r="A51" s="112"/>
      <c r="B51" s="226"/>
      <c r="C51" s="227"/>
      <c r="D51" s="225"/>
      <c r="E51" s="256"/>
      <c r="F51" s="257"/>
      <c r="G51" s="228"/>
    </row>
    <row r="52" spans="1:7" s="116" customFormat="1">
      <c r="A52" s="112"/>
      <c r="B52" s="226"/>
      <c r="C52" s="227"/>
      <c r="D52" s="225"/>
      <c r="E52" s="256"/>
      <c r="F52" s="257"/>
      <c r="G52" s="228"/>
    </row>
    <row r="53" spans="1:7" s="116" customFormat="1">
      <c r="A53" s="112"/>
      <c r="B53" s="226"/>
      <c r="C53" s="227"/>
      <c r="D53" s="225"/>
      <c r="E53" s="256"/>
      <c r="F53" s="257"/>
      <c r="G53" s="228"/>
    </row>
    <row r="54" spans="1:7" s="116" customFormat="1">
      <c r="A54" s="112"/>
      <c r="B54" s="226"/>
      <c r="C54" s="227"/>
      <c r="D54" s="225"/>
      <c r="E54" s="256"/>
      <c r="F54" s="257"/>
      <c r="G54" s="228"/>
    </row>
    <row r="55" spans="1:7" s="116" customFormat="1">
      <c r="A55" s="112"/>
      <c r="B55" s="226"/>
      <c r="C55" s="227"/>
      <c r="D55" s="225"/>
      <c r="E55" s="256"/>
      <c r="F55" s="257"/>
      <c r="G55" s="228"/>
    </row>
    <row r="56" spans="1:7" s="116" customFormat="1">
      <c r="A56" s="112"/>
      <c r="B56" s="226"/>
      <c r="C56" s="227"/>
      <c r="D56" s="225"/>
      <c r="E56" s="256"/>
      <c r="F56" s="257"/>
      <c r="G56" s="228"/>
    </row>
    <row r="57" spans="1:7" s="116" customFormat="1">
      <c r="A57" s="112"/>
      <c r="B57" s="226"/>
      <c r="C57" s="227"/>
      <c r="D57" s="225"/>
      <c r="E57" s="256"/>
      <c r="F57" s="257"/>
      <c r="G57" s="228"/>
    </row>
    <row r="58" spans="1:7" s="116" customFormat="1">
      <c r="A58" s="112"/>
      <c r="B58" s="226"/>
      <c r="C58" s="227"/>
      <c r="D58" s="225"/>
      <c r="E58" s="256"/>
      <c r="F58" s="257"/>
      <c r="G58" s="228"/>
    </row>
    <row r="59" spans="1:7" s="116" customFormat="1">
      <c r="A59" s="112"/>
      <c r="B59" s="226"/>
      <c r="C59" s="227"/>
      <c r="D59" s="225"/>
      <c r="E59" s="256"/>
      <c r="F59" s="257"/>
      <c r="G59" s="228"/>
    </row>
    <row r="60" spans="1:7" s="116" customFormat="1">
      <c r="A60" s="112"/>
      <c r="B60" s="226"/>
      <c r="C60" s="227"/>
      <c r="D60" s="225"/>
      <c r="E60" s="256"/>
      <c r="F60" s="257"/>
      <c r="G60" s="228"/>
    </row>
    <row r="61" spans="1:7" s="116" customFormat="1">
      <c r="A61" s="112"/>
      <c r="B61" s="226"/>
      <c r="C61" s="227"/>
      <c r="D61" s="225"/>
      <c r="E61" s="256"/>
      <c r="F61" s="257"/>
      <c r="G61" s="228"/>
    </row>
    <row r="62" spans="1:7" s="116" customFormat="1">
      <c r="A62" s="112"/>
      <c r="B62" s="226"/>
      <c r="C62" s="227"/>
      <c r="D62" s="225"/>
      <c r="E62" s="256"/>
      <c r="F62" s="257"/>
      <c r="G62" s="228"/>
    </row>
    <row r="63" spans="1:7" s="116" customFormat="1">
      <c r="A63" s="112"/>
      <c r="B63" s="226"/>
      <c r="C63" s="227"/>
      <c r="D63" s="225"/>
      <c r="E63" s="256"/>
      <c r="F63" s="257"/>
      <c r="G63" s="228"/>
    </row>
    <row r="64" spans="1:7" s="116" customFormat="1">
      <c r="A64" s="112"/>
      <c r="B64" s="226"/>
      <c r="C64" s="227"/>
      <c r="D64" s="225"/>
      <c r="E64" s="256"/>
      <c r="F64" s="257"/>
      <c r="G64" s="228"/>
    </row>
    <row r="65" spans="1:7" s="116" customFormat="1">
      <c r="A65" s="112"/>
      <c r="B65" s="226"/>
      <c r="C65" s="227"/>
      <c r="D65" s="225"/>
      <c r="E65" s="256"/>
      <c r="F65" s="257"/>
      <c r="G65" s="228"/>
    </row>
  </sheetData>
  <sheetProtection algorithmName="SHA-512" hashValue="Vh/gwJ1vhw5k9AUw3h33Nphpmti9CzL0eEn6/rFFkooSFuWfXFekX0fDC27FVc7cfaQRBiavfY3Ckhh/xHOVzg==" saltValue="JAi/vZ7g82cDeOH/fXpeRQ==" spinCount="100000" sheet="1" formatCells="0" formatColumns="0" formatRows="0"/>
  <protectedRanges>
    <protectedRange sqref="F15:F64805 F1 F3:F11" name="Obseg5_11"/>
    <protectedRange sqref="F1" name="Range1_8_2_2_1_1_1_1"/>
    <protectedRange sqref="G13" name="Obseg5_4_1_3"/>
    <protectedRange sqref="F2" name="Obseg5_14"/>
  </protectedRanges>
  <pageMargins left="0.70866141732283472" right="0.39370078740157483" top="0.90937500000000004" bottom="0.74803149606299213" header="0.31496062992125984" footer="0.31496062992125984"/>
  <pageSetup paperSize="9" scale="63" orientation="portrait" r:id="rId1"/>
  <headerFooter>
    <oddHeader>&amp;L&amp;"NewsGoth Cn BT,Krepko"&amp;9INVESTITOR: STŠ MB
Mladinska ul 14
2000 Maribor
&amp;C&amp;"NewsGoth Cn BT,Krepko"&amp;9STŠ MB &amp;R&amp;"NewsGoth Cn BT,Krepko"&amp;9PROJEKTANT: Styria arhitektura d.o.o. 
Cankarjeva ul. 6E, 
2000 Maribor</oddHeader>
    <oddFooter>&amp;L&amp;"NewsGoth Cn BT,Krepko"&amp;9&amp;K03+000&amp;A &amp;R&amp;"NewsGoth Cn BT,Krepko"&amp;9&amp;K03+000&amp;P/&amp;N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O910"/>
  <sheetViews>
    <sheetView showZeros="0" view="pageBreakPreview" zoomScale="91" zoomScaleNormal="75" zoomScaleSheetLayoutView="91" zoomScalePageLayoutView="85" workbookViewId="0">
      <selection activeCell="G1" activeCellId="1" sqref="A1:E1048576 G1:G1048576"/>
    </sheetView>
  </sheetViews>
  <sheetFormatPr defaultRowHeight="13.5"/>
  <cols>
    <col min="1" max="1" width="5.7109375" style="290" customWidth="1"/>
    <col min="2" max="2" width="9.7109375" style="340" customWidth="1"/>
    <col min="3" max="3" width="45.7109375" style="341" customWidth="1"/>
    <col min="4" max="4" width="6.7109375" style="342" customWidth="1"/>
    <col min="5" max="5" width="8.7109375" style="343" customWidth="1"/>
    <col min="6" max="6" width="10.7109375" style="275" customWidth="1"/>
    <col min="7" max="7" width="13.5703125" style="343" customWidth="1"/>
    <col min="8" max="16384" width="9.140625" style="103"/>
  </cols>
  <sheetData>
    <row r="1" spans="1:7" ht="12.75">
      <c r="A1" s="276"/>
      <c r="B1" s="277"/>
      <c r="C1" s="278"/>
      <c r="D1" s="279"/>
      <c r="E1" s="280"/>
      <c r="F1" s="259"/>
      <c r="G1" s="344"/>
    </row>
    <row r="2" spans="1:7" s="212" customFormat="1" ht="18">
      <c r="A2" s="281" t="s">
        <v>172</v>
      </c>
      <c r="B2" s="282"/>
      <c r="C2" s="283" t="s">
        <v>173</v>
      </c>
      <c r="D2" s="284"/>
      <c r="E2" s="284"/>
      <c r="F2" s="260"/>
      <c r="G2" s="284"/>
    </row>
    <row r="3" spans="1:7" s="213" customFormat="1">
      <c r="A3" s="285"/>
      <c r="B3" s="286"/>
      <c r="C3" s="287"/>
      <c r="D3" s="288"/>
      <c r="E3" s="289"/>
      <c r="F3" s="261"/>
      <c r="G3" s="345"/>
    </row>
    <row r="4" spans="1:7" ht="12.75">
      <c r="B4" s="291"/>
      <c r="C4" s="292"/>
      <c r="D4" s="293"/>
      <c r="E4" s="294"/>
      <c r="F4" s="262"/>
      <c r="G4" s="169"/>
    </row>
    <row r="5" spans="1:7" ht="12.75">
      <c r="B5" s="295" t="s">
        <v>167</v>
      </c>
      <c r="C5" s="296" t="str">
        <f>C58</f>
        <v>Stoli skupaj:</v>
      </c>
      <c r="D5" s="293"/>
      <c r="E5" s="294"/>
      <c r="F5" s="263"/>
      <c r="G5" s="346">
        <f>G58</f>
        <v>0</v>
      </c>
    </row>
    <row r="6" spans="1:7" ht="12.75">
      <c r="B6" s="297" t="s">
        <v>143</v>
      </c>
      <c r="C6" s="296" t="str">
        <f>C78</f>
        <v>Mize skupaj:</v>
      </c>
      <c r="D6" s="293"/>
      <c r="E6" s="294"/>
      <c r="F6" s="262"/>
      <c r="G6" s="346">
        <f>G78</f>
        <v>0</v>
      </c>
    </row>
    <row r="7" spans="1:7" ht="12.75">
      <c r="B7" s="297" t="s">
        <v>122</v>
      </c>
      <c r="C7" s="298" t="str">
        <f>C95</f>
        <v>Regali skupaj:</v>
      </c>
      <c r="D7" s="293"/>
      <c r="E7" s="294"/>
      <c r="F7" s="262"/>
      <c r="G7" s="346">
        <f>G95</f>
        <v>0</v>
      </c>
    </row>
    <row r="8" spans="1:7" ht="12.75">
      <c r="B8" s="297" t="s">
        <v>112</v>
      </c>
      <c r="C8" s="298" t="str">
        <f>C137</f>
        <v>Druga oprema skupaj:</v>
      </c>
      <c r="D8" s="293"/>
      <c r="E8" s="294"/>
      <c r="F8" s="262"/>
      <c r="G8" s="346">
        <f>G137</f>
        <v>0</v>
      </c>
    </row>
    <row r="9" spans="1:7" ht="12.75">
      <c r="B9" s="235"/>
      <c r="C9" s="299"/>
      <c r="D9" s="293"/>
      <c r="E9" s="294"/>
      <c r="F9" s="262"/>
      <c r="G9" s="169"/>
    </row>
    <row r="10" spans="1:7" thickBot="1">
      <c r="B10" s="300" t="s">
        <v>172</v>
      </c>
      <c r="C10" s="301" t="s">
        <v>171</v>
      </c>
      <c r="D10" s="302"/>
      <c r="E10" s="187"/>
      <c r="F10" s="265"/>
      <c r="G10" s="347">
        <f>SUM(G5:G8)</f>
        <v>0</v>
      </c>
    </row>
    <row r="11" spans="1:7" s="98" customFormat="1" thickTop="1">
      <c r="A11" s="303"/>
      <c r="B11" s="292"/>
      <c r="C11" s="292"/>
      <c r="D11" s="304"/>
      <c r="E11" s="305"/>
      <c r="F11" s="266"/>
      <c r="G11" s="348"/>
    </row>
    <row r="12" spans="1:7" s="98" customFormat="1" ht="12.75">
      <c r="A12" s="303"/>
      <c r="B12" s="292"/>
      <c r="C12" s="292"/>
      <c r="D12" s="304"/>
      <c r="E12" s="305"/>
      <c r="F12" s="266"/>
      <c r="G12" s="348"/>
    </row>
    <row r="13" spans="1:7" s="98" customFormat="1" thickBot="1">
      <c r="A13" s="303"/>
      <c r="B13" s="300" t="s">
        <v>172</v>
      </c>
      <c r="C13" s="301" t="s">
        <v>324</v>
      </c>
      <c r="D13" s="302"/>
      <c r="E13" s="187"/>
      <c r="F13" s="265"/>
      <c r="G13" s="347">
        <f>G10-G58-G78</f>
        <v>0</v>
      </c>
    </row>
    <row r="14" spans="1:7" s="98" customFormat="1" thickTop="1">
      <c r="A14" s="303"/>
      <c r="B14" s="292"/>
      <c r="C14" s="292"/>
      <c r="D14" s="304"/>
      <c r="E14" s="305"/>
      <c r="F14" s="266"/>
      <c r="G14" s="348"/>
    </row>
    <row r="15" spans="1:7" s="98" customFormat="1" ht="12.75">
      <c r="A15" s="303"/>
      <c r="B15" s="292"/>
      <c r="C15" s="292"/>
      <c r="D15" s="304"/>
      <c r="E15" s="305"/>
      <c r="F15" s="266"/>
      <c r="G15" s="348"/>
    </row>
    <row r="16" spans="1:7" s="98" customFormat="1" ht="12.75">
      <c r="A16" s="303"/>
      <c r="B16" s="292"/>
      <c r="C16" s="292"/>
      <c r="D16" s="304"/>
      <c r="E16" s="305"/>
      <c r="F16" s="266"/>
      <c r="G16" s="348"/>
    </row>
    <row r="17" spans="1:249" s="98" customFormat="1" ht="12.75">
      <c r="A17" s="303"/>
      <c r="B17" s="292"/>
      <c r="C17" s="292"/>
      <c r="D17" s="304"/>
      <c r="E17" s="305"/>
      <c r="F17" s="266"/>
      <c r="G17" s="348"/>
    </row>
    <row r="18" spans="1:249" ht="12.75" customHeight="1">
      <c r="A18" s="186"/>
      <c r="B18" s="185"/>
      <c r="C18" s="184"/>
      <c r="D18" s="183"/>
      <c r="E18" s="182"/>
      <c r="F18" s="267"/>
      <c r="G18" s="181"/>
    </row>
    <row r="19" spans="1:249" s="214" customFormat="1" ht="12.75" customHeight="1">
      <c r="A19" s="180" t="s">
        <v>170</v>
      </c>
      <c r="B19" s="180" t="s">
        <v>169</v>
      </c>
      <c r="C19" s="179" t="s">
        <v>0</v>
      </c>
      <c r="D19" s="178"/>
      <c r="E19" s="177" t="s">
        <v>1</v>
      </c>
      <c r="F19" s="268" t="s">
        <v>2</v>
      </c>
      <c r="G19" s="176" t="s">
        <v>3</v>
      </c>
    </row>
    <row r="20" spans="1:249" ht="12.75">
      <c r="A20" s="175"/>
      <c r="B20" s="291"/>
      <c r="C20" s="306"/>
      <c r="D20" s="307"/>
      <c r="E20" s="170"/>
      <c r="F20" s="172"/>
      <c r="G20" s="170"/>
    </row>
    <row r="21" spans="1:249" ht="54" customHeight="1">
      <c r="A21" s="175"/>
      <c r="B21" s="291"/>
      <c r="C21" s="236" t="s">
        <v>168</v>
      </c>
      <c r="D21" s="307"/>
      <c r="E21" s="170"/>
      <c r="F21" s="172"/>
      <c r="G21" s="170"/>
    </row>
    <row r="22" spans="1:249" ht="12.75">
      <c r="A22" s="175"/>
      <c r="B22" s="291"/>
      <c r="C22" s="306"/>
      <c r="D22" s="307"/>
      <c r="E22" s="170"/>
      <c r="F22" s="172"/>
      <c r="G22" s="170"/>
    </row>
    <row r="23" spans="1:249" s="215" customFormat="1" ht="16.5">
      <c r="A23" s="308" t="s">
        <v>167</v>
      </c>
      <c r="B23" s="309"/>
      <c r="C23" s="310" t="s">
        <v>166</v>
      </c>
      <c r="D23" s="311"/>
      <c r="E23" s="312"/>
      <c r="F23" s="269"/>
      <c r="G23" s="349"/>
    </row>
    <row r="24" spans="1:249" s="98" customFormat="1" ht="12.75">
      <c r="A24" s="313"/>
      <c r="B24" s="314"/>
      <c r="C24" s="315"/>
      <c r="D24" s="316"/>
      <c r="E24" s="317"/>
      <c r="F24" s="172"/>
      <c r="G24" s="170"/>
      <c r="H24" s="216"/>
      <c r="I24" s="213"/>
      <c r="J24" s="217"/>
      <c r="K24" s="218"/>
      <c r="L24" s="218"/>
      <c r="M24" s="172"/>
      <c r="N24" s="171"/>
      <c r="O24" s="219"/>
      <c r="P24" s="220"/>
      <c r="Q24" s="219"/>
      <c r="R24" s="221"/>
      <c r="S24" s="103"/>
      <c r="T24" s="103"/>
      <c r="U24" s="103"/>
      <c r="V24" s="216"/>
      <c r="W24" s="213"/>
      <c r="X24" s="217"/>
      <c r="Y24" s="218"/>
      <c r="Z24" s="218"/>
      <c r="AA24" s="172"/>
      <c r="AB24" s="171"/>
      <c r="AC24" s="219"/>
      <c r="AD24" s="220"/>
      <c r="AE24" s="219"/>
      <c r="AF24" s="221"/>
      <c r="AG24" s="103"/>
      <c r="AH24" s="103"/>
      <c r="AI24" s="103"/>
      <c r="AJ24" s="216"/>
      <c r="AK24" s="213"/>
      <c r="AL24" s="217"/>
      <c r="AM24" s="218"/>
      <c r="AN24" s="218"/>
      <c r="AO24" s="172"/>
      <c r="AP24" s="171"/>
      <c r="AQ24" s="219"/>
      <c r="AR24" s="220"/>
      <c r="AS24" s="219"/>
      <c r="AT24" s="221"/>
      <c r="AU24" s="103"/>
      <c r="AV24" s="103"/>
      <c r="AW24" s="103"/>
      <c r="AX24" s="216"/>
      <c r="AY24" s="213"/>
      <c r="AZ24" s="217"/>
      <c r="BA24" s="218"/>
      <c r="BB24" s="218"/>
      <c r="BC24" s="172"/>
      <c r="BD24" s="171"/>
      <c r="BE24" s="219"/>
      <c r="BF24" s="220"/>
      <c r="BG24" s="219"/>
      <c r="BH24" s="221"/>
      <c r="BI24" s="103"/>
      <c r="BJ24" s="103"/>
      <c r="BK24" s="103"/>
      <c r="BL24" s="216"/>
      <c r="BM24" s="213"/>
      <c r="BN24" s="217"/>
      <c r="BO24" s="218"/>
      <c r="BP24" s="218"/>
      <c r="BQ24" s="172"/>
      <c r="BR24" s="171"/>
      <c r="BS24" s="219"/>
      <c r="BT24" s="220"/>
      <c r="BU24" s="219"/>
      <c r="BV24" s="221"/>
      <c r="BW24" s="103"/>
      <c r="BX24" s="103"/>
      <c r="BY24" s="103"/>
      <c r="BZ24" s="216"/>
      <c r="CA24" s="213"/>
      <c r="CB24" s="217"/>
      <c r="CC24" s="218"/>
      <c r="CD24" s="218"/>
      <c r="CE24" s="172"/>
      <c r="CF24" s="171"/>
      <c r="CG24" s="219"/>
      <c r="CH24" s="220"/>
      <c r="CI24" s="219"/>
      <c r="CJ24" s="221"/>
      <c r="CK24" s="103"/>
      <c r="CL24" s="103"/>
      <c r="CM24" s="103"/>
      <c r="CN24" s="216"/>
      <c r="CO24" s="213"/>
      <c r="CP24" s="217"/>
      <c r="CQ24" s="218"/>
      <c r="CR24" s="218"/>
      <c r="CS24" s="172"/>
      <c r="CT24" s="171"/>
      <c r="CU24" s="219"/>
      <c r="CV24" s="220"/>
      <c r="CW24" s="219"/>
      <c r="CX24" s="221"/>
      <c r="CY24" s="103"/>
      <c r="CZ24" s="103"/>
      <c r="DA24" s="103"/>
      <c r="DB24" s="216"/>
      <c r="DC24" s="213"/>
      <c r="DD24" s="217"/>
      <c r="DE24" s="218"/>
      <c r="DF24" s="218"/>
      <c r="DG24" s="172"/>
      <c r="DH24" s="171"/>
      <c r="DI24" s="219"/>
      <c r="DJ24" s="220"/>
      <c r="DK24" s="219"/>
      <c r="DL24" s="221"/>
      <c r="DM24" s="103"/>
      <c r="DN24" s="103"/>
      <c r="DO24" s="103"/>
      <c r="DP24" s="216"/>
      <c r="DQ24" s="213"/>
      <c r="DR24" s="217"/>
      <c r="DS24" s="218"/>
      <c r="DT24" s="218"/>
      <c r="DU24" s="172"/>
      <c r="DV24" s="171"/>
      <c r="DW24" s="219"/>
      <c r="DX24" s="220"/>
      <c r="DY24" s="219"/>
      <c r="DZ24" s="221"/>
      <c r="EA24" s="103"/>
      <c r="EB24" s="103"/>
      <c r="EC24" s="103"/>
      <c r="ED24" s="216"/>
      <c r="EE24" s="213"/>
      <c r="EF24" s="217"/>
      <c r="EG24" s="218"/>
      <c r="EH24" s="218"/>
      <c r="EI24" s="172"/>
      <c r="EJ24" s="171"/>
      <c r="EK24" s="219"/>
      <c r="EL24" s="220"/>
      <c r="EM24" s="219"/>
      <c r="EN24" s="221"/>
      <c r="EO24" s="103"/>
      <c r="EP24" s="103"/>
      <c r="EQ24" s="103"/>
      <c r="ER24" s="216"/>
      <c r="ES24" s="213"/>
      <c r="ET24" s="217"/>
      <c r="EU24" s="218"/>
      <c r="EV24" s="218"/>
      <c r="EW24" s="172"/>
      <c r="EX24" s="171"/>
      <c r="EY24" s="219"/>
      <c r="EZ24" s="220"/>
      <c r="FA24" s="219"/>
      <c r="FB24" s="221"/>
      <c r="FC24" s="103"/>
      <c r="FD24" s="103"/>
      <c r="FE24" s="103"/>
      <c r="FF24" s="216"/>
      <c r="FG24" s="213"/>
      <c r="FH24" s="217"/>
      <c r="FI24" s="218"/>
      <c r="FJ24" s="218"/>
      <c r="FK24" s="172"/>
      <c r="FL24" s="171"/>
      <c r="FM24" s="219"/>
      <c r="FN24" s="220"/>
      <c r="FO24" s="219"/>
      <c r="FP24" s="221"/>
      <c r="FQ24" s="103"/>
      <c r="FR24" s="103"/>
      <c r="FS24" s="103"/>
      <c r="FT24" s="216"/>
      <c r="FU24" s="213"/>
      <c r="FV24" s="217"/>
      <c r="FW24" s="218"/>
      <c r="FX24" s="218"/>
      <c r="FY24" s="172"/>
      <c r="FZ24" s="171"/>
      <c r="GA24" s="219"/>
      <c r="GB24" s="220"/>
      <c r="GC24" s="219"/>
      <c r="GD24" s="221"/>
      <c r="GE24" s="103"/>
      <c r="GF24" s="103"/>
      <c r="GG24" s="103"/>
      <c r="GH24" s="216"/>
      <c r="GI24" s="213"/>
      <c r="GJ24" s="217"/>
      <c r="GK24" s="218"/>
      <c r="GL24" s="218"/>
      <c r="GM24" s="172"/>
      <c r="GN24" s="171"/>
      <c r="GO24" s="219"/>
      <c r="GP24" s="220"/>
      <c r="GQ24" s="219"/>
      <c r="GR24" s="221"/>
      <c r="GS24" s="103"/>
      <c r="GT24" s="103"/>
      <c r="GU24" s="103"/>
      <c r="GV24" s="216"/>
      <c r="GW24" s="213"/>
      <c r="GX24" s="217"/>
      <c r="GY24" s="218"/>
      <c r="GZ24" s="218"/>
      <c r="HA24" s="172"/>
      <c r="HB24" s="171"/>
      <c r="HC24" s="219"/>
      <c r="HD24" s="220"/>
      <c r="HE24" s="219"/>
      <c r="HF24" s="221"/>
      <c r="HG24" s="103"/>
      <c r="HH24" s="103"/>
      <c r="HI24" s="103"/>
      <c r="HJ24" s="216"/>
      <c r="HK24" s="213"/>
      <c r="HL24" s="217"/>
      <c r="HM24" s="218"/>
      <c r="HN24" s="218"/>
      <c r="HO24" s="172"/>
      <c r="HP24" s="171"/>
      <c r="HQ24" s="219"/>
      <c r="HR24" s="220"/>
      <c r="HS24" s="219"/>
      <c r="HT24" s="221"/>
      <c r="HU24" s="103"/>
      <c r="HV24" s="103"/>
      <c r="HW24" s="103"/>
      <c r="HX24" s="216"/>
      <c r="HY24" s="213"/>
      <c r="HZ24" s="217"/>
      <c r="IA24" s="218"/>
      <c r="IB24" s="218"/>
      <c r="IC24" s="172"/>
      <c r="ID24" s="171"/>
      <c r="IE24" s="219"/>
      <c r="IF24" s="220"/>
      <c r="IG24" s="219"/>
      <c r="IH24" s="221"/>
      <c r="II24" s="103"/>
      <c r="IJ24" s="103"/>
      <c r="IK24" s="103"/>
      <c r="IL24" s="216"/>
      <c r="IM24" s="213"/>
      <c r="IN24" s="217"/>
      <c r="IO24" s="218"/>
    </row>
    <row r="25" spans="1:249" s="98" customFormat="1" ht="12.75">
      <c r="A25" s="313"/>
      <c r="B25" s="314"/>
      <c r="C25" s="315"/>
      <c r="D25" s="316"/>
      <c r="E25" s="317"/>
      <c r="F25" s="172"/>
      <c r="G25" s="170"/>
      <c r="H25" s="216"/>
      <c r="I25" s="213"/>
      <c r="J25" s="217"/>
      <c r="K25" s="218"/>
      <c r="L25" s="218"/>
      <c r="M25" s="172"/>
      <c r="N25" s="171"/>
      <c r="O25" s="219"/>
      <c r="P25" s="220"/>
      <c r="Q25" s="219"/>
      <c r="R25" s="221"/>
      <c r="S25" s="103"/>
      <c r="T25" s="103"/>
      <c r="U25" s="103"/>
      <c r="V25" s="216"/>
      <c r="W25" s="213"/>
      <c r="X25" s="217"/>
      <c r="Y25" s="218"/>
      <c r="Z25" s="218"/>
      <c r="AA25" s="172"/>
      <c r="AB25" s="171"/>
      <c r="AC25" s="219"/>
      <c r="AD25" s="220"/>
      <c r="AE25" s="219"/>
      <c r="AF25" s="221"/>
      <c r="AG25" s="103"/>
      <c r="AH25" s="103"/>
      <c r="AI25" s="103"/>
      <c r="AJ25" s="216"/>
      <c r="AK25" s="213"/>
      <c r="AL25" s="217"/>
      <c r="AM25" s="218"/>
      <c r="AN25" s="218"/>
      <c r="AO25" s="172"/>
      <c r="AP25" s="171"/>
      <c r="AQ25" s="219"/>
      <c r="AR25" s="220"/>
      <c r="AS25" s="219"/>
      <c r="AT25" s="221"/>
      <c r="AU25" s="103"/>
      <c r="AV25" s="103"/>
      <c r="AW25" s="103"/>
      <c r="AX25" s="216"/>
      <c r="AY25" s="213"/>
      <c r="AZ25" s="217"/>
      <c r="BA25" s="218"/>
      <c r="BB25" s="218"/>
      <c r="BC25" s="172"/>
      <c r="BD25" s="171"/>
      <c r="BE25" s="219"/>
      <c r="BF25" s="220"/>
      <c r="BG25" s="219"/>
      <c r="BH25" s="221"/>
      <c r="BI25" s="103"/>
      <c r="BJ25" s="103"/>
      <c r="BK25" s="103"/>
      <c r="BL25" s="216"/>
      <c r="BM25" s="213"/>
      <c r="BN25" s="217"/>
      <c r="BO25" s="218"/>
      <c r="BP25" s="218"/>
      <c r="BQ25" s="172"/>
      <c r="BR25" s="171"/>
      <c r="BS25" s="219"/>
      <c r="BT25" s="220"/>
      <c r="BU25" s="219"/>
      <c r="BV25" s="221"/>
      <c r="BW25" s="103"/>
      <c r="BX25" s="103"/>
      <c r="BY25" s="103"/>
      <c r="BZ25" s="216"/>
      <c r="CA25" s="213"/>
      <c r="CB25" s="217"/>
      <c r="CC25" s="218"/>
      <c r="CD25" s="218"/>
      <c r="CE25" s="172"/>
      <c r="CF25" s="171"/>
      <c r="CG25" s="219"/>
      <c r="CH25" s="220"/>
      <c r="CI25" s="219"/>
      <c r="CJ25" s="221"/>
      <c r="CK25" s="103"/>
      <c r="CL25" s="103"/>
      <c r="CM25" s="103"/>
      <c r="CN25" s="216"/>
      <c r="CO25" s="213"/>
      <c r="CP25" s="217"/>
      <c r="CQ25" s="218"/>
      <c r="CR25" s="218"/>
      <c r="CS25" s="172"/>
      <c r="CT25" s="171"/>
      <c r="CU25" s="219"/>
      <c r="CV25" s="220"/>
      <c r="CW25" s="219"/>
      <c r="CX25" s="221"/>
      <c r="CY25" s="103"/>
      <c r="CZ25" s="103"/>
      <c r="DA25" s="103"/>
      <c r="DB25" s="216"/>
      <c r="DC25" s="213"/>
      <c r="DD25" s="217"/>
      <c r="DE25" s="218"/>
      <c r="DF25" s="218"/>
      <c r="DG25" s="172"/>
      <c r="DH25" s="171"/>
      <c r="DI25" s="219"/>
      <c r="DJ25" s="220"/>
      <c r="DK25" s="219"/>
      <c r="DL25" s="221"/>
      <c r="DM25" s="103"/>
      <c r="DN25" s="103"/>
      <c r="DO25" s="103"/>
      <c r="DP25" s="216"/>
      <c r="DQ25" s="213"/>
      <c r="DR25" s="217"/>
      <c r="DS25" s="218"/>
      <c r="DT25" s="218"/>
      <c r="DU25" s="172"/>
      <c r="DV25" s="171"/>
      <c r="DW25" s="219"/>
      <c r="DX25" s="220"/>
      <c r="DY25" s="219"/>
      <c r="DZ25" s="221"/>
      <c r="EA25" s="103"/>
      <c r="EB25" s="103"/>
      <c r="EC25" s="103"/>
      <c r="ED25" s="216"/>
      <c r="EE25" s="213"/>
      <c r="EF25" s="217"/>
      <c r="EG25" s="218"/>
      <c r="EH25" s="218"/>
      <c r="EI25" s="172"/>
      <c r="EJ25" s="171"/>
      <c r="EK25" s="219"/>
      <c r="EL25" s="220"/>
      <c r="EM25" s="219"/>
      <c r="EN25" s="221"/>
      <c r="EO25" s="103"/>
      <c r="EP25" s="103"/>
      <c r="EQ25" s="103"/>
      <c r="ER25" s="216"/>
      <c r="ES25" s="213"/>
      <c r="ET25" s="217"/>
      <c r="EU25" s="218"/>
      <c r="EV25" s="218"/>
      <c r="EW25" s="172"/>
      <c r="EX25" s="171"/>
      <c r="EY25" s="219"/>
      <c r="EZ25" s="220"/>
      <c r="FA25" s="219"/>
      <c r="FB25" s="221"/>
      <c r="FC25" s="103"/>
      <c r="FD25" s="103"/>
      <c r="FE25" s="103"/>
      <c r="FF25" s="216"/>
      <c r="FG25" s="213"/>
      <c r="FH25" s="217"/>
      <c r="FI25" s="218"/>
      <c r="FJ25" s="218"/>
      <c r="FK25" s="172"/>
      <c r="FL25" s="171"/>
      <c r="FM25" s="219"/>
      <c r="FN25" s="220"/>
      <c r="FO25" s="219"/>
      <c r="FP25" s="221"/>
      <c r="FQ25" s="103"/>
      <c r="FR25" s="103"/>
      <c r="FS25" s="103"/>
      <c r="FT25" s="216"/>
      <c r="FU25" s="213"/>
      <c r="FV25" s="217"/>
      <c r="FW25" s="218"/>
      <c r="FX25" s="218"/>
      <c r="FY25" s="172"/>
      <c r="FZ25" s="171"/>
      <c r="GA25" s="219"/>
      <c r="GB25" s="220"/>
      <c r="GC25" s="219"/>
      <c r="GD25" s="221"/>
      <c r="GE25" s="103"/>
      <c r="GF25" s="103"/>
      <c r="GG25" s="103"/>
      <c r="GH25" s="216"/>
      <c r="GI25" s="213"/>
      <c r="GJ25" s="217"/>
      <c r="GK25" s="218"/>
      <c r="GL25" s="218"/>
      <c r="GM25" s="172"/>
      <c r="GN25" s="171"/>
      <c r="GO25" s="219"/>
      <c r="GP25" s="220"/>
      <c r="GQ25" s="219"/>
      <c r="GR25" s="221"/>
      <c r="GS25" s="103"/>
      <c r="GT25" s="103"/>
      <c r="GU25" s="103"/>
      <c r="GV25" s="216"/>
      <c r="GW25" s="213"/>
      <c r="GX25" s="217"/>
      <c r="GY25" s="218"/>
      <c r="GZ25" s="218"/>
      <c r="HA25" s="172"/>
      <c r="HB25" s="171"/>
      <c r="HC25" s="219"/>
      <c r="HD25" s="220"/>
      <c r="HE25" s="219"/>
      <c r="HF25" s="221"/>
      <c r="HG25" s="103"/>
      <c r="HH25" s="103"/>
      <c r="HI25" s="103"/>
      <c r="HJ25" s="216"/>
      <c r="HK25" s="213"/>
      <c r="HL25" s="217"/>
      <c r="HM25" s="218"/>
      <c r="HN25" s="218"/>
      <c r="HO25" s="172"/>
      <c r="HP25" s="171"/>
      <c r="HQ25" s="219"/>
      <c r="HR25" s="220"/>
      <c r="HS25" s="219"/>
      <c r="HT25" s="221"/>
      <c r="HU25" s="103"/>
      <c r="HV25" s="103"/>
      <c r="HW25" s="103"/>
      <c r="HX25" s="216"/>
      <c r="HY25" s="213"/>
      <c r="HZ25" s="217"/>
      <c r="IA25" s="218"/>
      <c r="IB25" s="218"/>
      <c r="IC25" s="172"/>
      <c r="ID25" s="171"/>
      <c r="IE25" s="219"/>
      <c r="IF25" s="220"/>
      <c r="IG25" s="219"/>
      <c r="IH25" s="221"/>
      <c r="II25" s="103"/>
      <c r="IJ25" s="103"/>
      <c r="IK25" s="103"/>
      <c r="IL25" s="216"/>
      <c r="IM25" s="213"/>
      <c r="IN25" s="217"/>
      <c r="IO25" s="218"/>
    </row>
    <row r="26" spans="1:249" s="98" customFormat="1">
      <c r="A26" s="313" t="s">
        <v>165</v>
      </c>
      <c r="B26" s="318" t="s">
        <v>164</v>
      </c>
      <c r="C26" s="319" t="s">
        <v>163</v>
      </c>
      <c r="D26" s="320"/>
      <c r="E26" s="292"/>
      <c r="G26" s="292"/>
      <c r="H26" s="216"/>
      <c r="I26" s="213"/>
      <c r="J26" s="217"/>
      <c r="K26" s="218"/>
      <c r="L26" s="218"/>
      <c r="M26" s="172"/>
      <c r="N26" s="171"/>
      <c r="O26" s="219"/>
      <c r="P26" s="220"/>
      <c r="Q26" s="219"/>
      <c r="R26" s="221"/>
      <c r="S26" s="103"/>
      <c r="T26" s="103"/>
      <c r="U26" s="103"/>
      <c r="V26" s="216"/>
      <c r="W26" s="213"/>
      <c r="X26" s="217"/>
      <c r="Y26" s="218"/>
      <c r="Z26" s="218"/>
      <c r="AA26" s="172"/>
      <c r="AB26" s="171"/>
      <c r="AC26" s="219"/>
      <c r="AD26" s="220"/>
      <c r="AE26" s="219"/>
      <c r="AF26" s="221"/>
      <c r="AG26" s="103"/>
      <c r="AH26" s="103"/>
      <c r="AI26" s="103"/>
      <c r="AJ26" s="216"/>
      <c r="AK26" s="213"/>
      <c r="AL26" s="217"/>
      <c r="AM26" s="218"/>
      <c r="AN26" s="218"/>
      <c r="AO26" s="172"/>
      <c r="AP26" s="171"/>
      <c r="AQ26" s="219"/>
      <c r="AR26" s="220"/>
      <c r="AS26" s="219"/>
      <c r="AT26" s="221"/>
      <c r="AU26" s="103"/>
      <c r="AV26" s="103"/>
      <c r="AW26" s="103"/>
      <c r="AX26" s="216"/>
      <c r="AY26" s="213"/>
      <c r="AZ26" s="217"/>
      <c r="BA26" s="218"/>
      <c r="BB26" s="218"/>
      <c r="BC26" s="172"/>
      <c r="BD26" s="171"/>
      <c r="BE26" s="219"/>
      <c r="BF26" s="220"/>
      <c r="BG26" s="219"/>
      <c r="BH26" s="221"/>
      <c r="BI26" s="103"/>
      <c r="BJ26" s="103"/>
      <c r="BK26" s="103"/>
      <c r="BL26" s="216"/>
      <c r="BM26" s="213"/>
      <c r="BN26" s="217"/>
      <c r="BO26" s="218"/>
      <c r="BP26" s="218"/>
      <c r="BQ26" s="172"/>
      <c r="BR26" s="171"/>
      <c r="BS26" s="219"/>
      <c r="BT26" s="220"/>
      <c r="BU26" s="219"/>
      <c r="BV26" s="221"/>
      <c r="BW26" s="103"/>
      <c r="BX26" s="103"/>
      <c r="BY26" s="103"/>
      <c r="BZ26" s="216"/>
      <c r="CA26" s="213"/>
      <c r="CB26" s="217"/>
      <c r="CC26" s="218"/>
      <c r="CD26" s="218"/>
      <c r="CE26" s="172"/>
      <c r="CF26" s="171"/>
      <c r="CG26" s="219"/>
      <c r="CH26" s="220"/>
      <c r="CI26" s="219"/>
      <c r="CJ26" s="221"/>
      <c r="CK26" s="103"/>
      <c r="CL26" s="103"/>
      <c r="CM26" s="103"/>
      <c r="CN26" s="216"/>
      <c r="CO26" s="213"/>
      <c r="CP26" s="217"/>
      <c r="CQ26" s="218"/>
      <c r="CR26" s="218"/>
      <c r="CS26" s="172"/>
      <c r="CT26" s="171"/>
      <c r="CU26" s="219"/>
      <c r="CV26" s="220"/>
      <c r="CW26" s="219"/>
      <c r="CX26" s="221"/>
      <c r="CY26" s="103"/>
      <c r="CZ26" s="103"/>
      <c r="DA26" s="103"/>
      <c r="DB26" s="216"/>
      <c r="DC26" s="213"/>
      <c r="DD26" s="217"/>
      <c r="DE26" s="218"/>
      <c r="DF26" s="218"/>
      <c r="DG26" s="172"/>
      <c r="DH26" s="171"/>
      <c r="DI26" s="219"/>
      <c r="DJ26" s="220"/>
      <c r="DK26" s="219"/>
      <c r="DL26" s="221"/>
      <c r="DM26" s="103"/>
      <c r="DN26" s="103"/>
      <c r="DO26" s="103"/>
      <c r="DP26" s="216"/>
      <c r="DQ26" s="213"/>
      <c r="DR26" s="217"/>
      <c r="DS26" s="218"/>
      <c r="DT26" s="218"/>
      <c r="DU26" s="172"/>
      <c r="DV26" s="171"/>
      <c r="DW26" s="219"/>
      <c r="DX26" s="220"/>
      <c r="DY26" s="219"/>
      <c r="DZ26" s="221"/>
      <c r="EA26" s="103"/>
      <c r="EB26" s="103"/>
      <c r="EC26" s="103"/>
      <c r="ED26" s="216"/>
      <c r="EE26" s="213"/>
      <c r="EF26" s="217"/>
      <c r="EG26" s="218"/>
      <c r="EH26" s="218"/>
      <c r="EI26" s="172"/>
      <c r="EJ26" s="171"/>
      <c r="EK26" s="219"/>
      <c r="EL26" s="220"/>
      <c r="EM26" s="219"/>
      <c r="EN26" s="221"/>
      <c r="EO26" s="103"/>
      <c r="EP26" s="103"/>
      <c r="EQ26" s="103"/>
      <c r="ER26" s="216"/>
      <c r="ES26" s="213"/>
      <c r="ET26" s="217"/>
      <c r="EU26" s="218"/>
      <c r="EV26" s="218"/>
      <c r="EW26" s="172"/>
      <c r="EX26" s="171"/>
      <c r="EY26" s="219"/>
      <c r="EZ26" s="220"/>
      <c r="FA26" s="219"/>
      <c r="FB26" s="221"/>
      <c r="FC26" s="103"/>
      <c r="FD26" s="103"/>
      <c r="FE26" s="103"/>
      <c r="FF26" s="216"/>
      <c r="FG26" s="213"/>
      <c r="FH26" s="217"/>
      <c r="FI26" s="218"/>
      <c r="FJ26" s="218"/>
      <c r="FK26" s="172"/>
      <c r="FL26" s="171"/>
      <c r="FM26" s="219"/>
      <c r="FN26" s="220"/>
      <c r="FO26" s="219"/>
      <c r="FP26" s="221"/>
      <c r="FQ26" s="103"/>
      <c r="FR26" s="103"/>
      <c r="FS26" s="103"/>
      <c r="FT26" s="216"/>
      <c r="FU26" s="213"/>
      <c r="FV26" s="217"/>
      <c r="FW26" s="218"/>
      <c r="FX26" s="218"/>
      <c r="FY26" s="172"/>
      <c r="FZ26" s="171"/>
      <c r="GA26" s="219"/>
      <c r="GB26" s="220"/>
      <c r="GC26" s="219"/>
      <c r="GD26" s="221"/>
      <c r="GE26" s="103"/>
      <c r="GF26" s="103"/>
      <c r="GG26" s="103"/>
      <c r="GH26" s="216"/>
      <c r="GI26" s="213"/>
      <c r="GJ26" s="217"/>
      <c r="GK26" s="218"/>
      <c r="GL26" s="218"/>
      <c r="GM26" s="172"/>
      <c r="GN26" s="171"/>
      <c r="GO26" s="219"/>
      <c r="GP26" s="220"/>
      <c r="GQ26" s="219"/>
      <c r="GR26" s="221"/>
      <c r="GS26" s="103"/>
      <c r="GT26" s="103"/>
      <c r="GU26" s="103"/>
      <c r="GV26" s="216"/>
      <c r="GW26" s="213"/>
      <c r="GX26" s="217"/>
      <c r="GY26" s="218"/>
      <c r="GZ26" s="218"/>
      <c r="HA26" s="172"/>
      <c r="HB26" s="171"/>
      <c r="HC26" s="219"/>
      <c r="HD26" s="220"/>
      <c r="HE26" s="219"/>
      <c r="HF26" s="221"/>
      <c r="HG26" s="103"/>
      <c r="HH26" s="103"/>
      <c r="HI26" s="103"/>
      <c r="HJ26" s="216"/>
      <c r="HK26" s="213"/>
      <c r="HL26" s="217"/>
      <c r="HM26" s="218"/>
      <c r="HN26" s="218"/>
      <c r="HO26" s="172"/>
      <c r="HP26" s="171"/>
      <c r="HQ26" s="219"/>
      <c r="HR26" s="220"/>
      <c r="HS26" s="219"/>
      <c r="HT26" s="221"/>
      <c r="HU26" s="103"/>
      <c r="HV26" s="103"/>
      <c r="HW26" s="103"/>
      <c r="HX26" s="216"/>
      <c r="HY26" s="213"/>
      <c r="HZ26" s="217"/>
      <c r="IA26" s="218"/>
      <c r="IB26" s="218"/>
      <c r="IC26" s="172"/>
      <c r="ID26" s="171"/>
      <c r="IE26" s="219"/>
      <c r="IF26" s="220"/>
      <c r="IG26" s="219"/>
      <c r="IH26" s="221"/>
      <c r="II26" s="103"/>
      <c r="IJ26" s="103"/>
      <c r="IK26" s="103"/>
      <c r="IL26" s="216"/>
      <c r="IM26" s="213"/>
      <c r="IN26" s="217"/>
      <c r="IO26" s="218"/>
    </row>
    <row r="27" spans="1:249" s="98" customFormat="1">
      <c r="A27" s="313"/>
      <c r="B27" s="318"/>
      <c r="C27" s="319" t="s">
        <v>162</v>
      </c>
      <c r="D27" s="293"/>
      <c r="E27" s="169"/>
      <c r="F27" s="264"/>
      <c r="G27" s="346"/>
      <c r="H27" s="216"/>
      <c r="I27" s="213"/>
      <c r="J27" s="217"/>
      <c r="K27" s="218"/>
      <c r="L27" s="218"/>
      <c r="M27" s="172"/>
      <c r="N27" s="171"/>
      <c r="O27" s="219"/>
      <c r="P27" s="220"/>
      <c r="Q27" s="219"/>
      <c r="R27" s="221"/>
      <c r="S27" s="103"/>
      <c r="T27" s="103"/>
      <c r="U27" s="103"/>
      <c r="V27" s="216"/>
      <c r="W27" s="213"/>
      <c r="X27" s="217"/>
      <c r="Y27" s="218"/>
      <c r="Z27" s="218"/>
      <c r="AA27" s="172"/>
      <c r="AB27" s="171"/>
      <c r="AC27" s="219"/>
      <c r="AD27" s="220"/>
      <c r="AE27" s="219"/>
      <c r="AF27" s="221"/>
      <c r="AG27" s="103"/>
      <c r="AH27" s="103"/>
      <c r="AI27" s="103"/>
      <c r="AJ27" s="216"/>
      <c r="AK27" s="213"/>
      <c r="AL27" s="217"/>
      <c r="AM27" s="218"/>
      <c r="AN27" s="218"/>
      <c r="AO27" s="172"/>
      <c r="AP27" s="171"/>
      <c r="AQ27" s="219"/>
      <c r="AR27" s="220"/>
      <c r="AS27" s="219"/>
      <c r="AT27" s="221"/>
      <c r="AU27" s="103"/>
      <c r="AV27" s="103"/>
      <c r="AW27" s="103"/>
      <c r="AX27" s="216"/>
      <c r="AY27" s="213"/>
      <c r="AZ27" s="217"/>
      <c r="BA27" s="218"/>
      <c r="BB27" s="218"/>
      <c r="BC27" s="172"/>
      <c r="BD27" s="171"/>
      <c r="BE27" s="219"/>
      <c r="BF27" s="220"/>
      <c r="BG27" s="219"/>
      <c r="BH27" s="221"/>
      <c r="BI27" s="103"/>
      <c r="BJ27" s="103"/>
      <c r="BK27" s="103"/>
      <c r="BL27" s="216"/>
      <c r="BM27" s="213"/>
      <c r="BN27" s="217"/>
      <c r="BO27" s="218"/>
      <c r="BP27" s="218"/>
      <c r="BQ27" s="172"/>
      <c r="BR27" s="171"/>
      <c r="BS27" s="219"/>
      <c r="BT27" s="220"/>
      <c r="BU27" s="219"/>
      <c r="BV27" s="221"/>
      <c r="BW27" s="103"/>
      <c r="BX27" s="103"/>
      <c r="BY27" s="103"/>
      <c r="BZ27" s="216"/>
      <c r="CA27" s="213"/>
      <c r="CB27" s="217"/>
      <c r="CC27" s="218"/>
      <c r="CD27" s="218"/>
      <c r="CE27" s="172"/>
      <c r="CF27" s="171"/>
      <c r="CG27" s="219"/>
      <c r="CH27" s="220"/>
      <c r="CI27" s="219"/>
      <c r="CJ27" s="221"/>
      <c r="CK27" s="103"/>
      <c r="CL27" s="103"/>
      <c r="CM27" s="103"/>
      <c r="CN27" s="216"/>
      <c r="CO27" s="213"/>
      <c r="CP27" s="217"/>
      <c r="CQ27" s="218"/>
      <c r="CR27" s="218"/>
      <c r="CS27" s="172"/>
      <c r="CT27" s="171"/>
      <c r="CU27" s="219"/>
      <c r="CV27" s="220"/>
      <c r="CW27" s="219"/>
      <c r="CX27" s="221"/>
      <c r="CY27" s="103"/>
      <c r="CZ27" s="103"/>
      <c r="DA27" s="103"/>
      <c r="DB27" s="216"/>
      <c r="DC27" s="213"/>
      <c r="DD27" s="217"/>
      <c r="DE27" s="218"/>
      <c r="DF27" s="218"/>
      <c r="DG27" s="172"/>
      <c r="DH27" s="171"/>
      <c r="DI27" s="219"/>
      <c r="DJ27" s="220"/>
      <c r="DK27" s="219"/>
      <c r="DL27" s="221"/>
      <c r="DM27" s="103"/>
      <c r="DN27" s="103"/>
      <c r="DO27" s="103"/>
      <c r="DP27" s="216"/>
      <c r="DQ27" s="213"/>
      <c r="DR27" s="217"/>
      <c r="DS27" s="218"/>
      <c r="DT27" s="218"/>
      <c r="DU27" s="172"/>
      <c r="DV27" s="171"/>
      <c r="DW27" s="219"/>
      <c r="DX27" s="220"/>
      <c r="DY27" s="219"/>
      <c r="DZ27" s="221"/>
      <c r="EA27" s="103"/>
      <c r="EB27" s="103"/>
      <c r="EC27" s="103"/>
      <c r="ED27" s="216"/>
      <c r="EE27" s="213"/>
      <c r="EF27" s="217"/>
      <c r="EG27" s="218"/>
      <c r="EH27" s="218"/>
      <c r="EI27" s="172"/>
      <c r="EJ27" s="171"/>
      <c r="EK27" s="219"/>
      <c r="EL27" s="220"/>
      <c r="EM27" s="219"/>
      <c r="EN27" s="221"/>
      <c r="EO27" s="103"/>
      <c r="EP27" s="103"/>
      <c r="EQ27" s="103"/>
      <c r="ER27" s="216"/>
      <c r="ES27" s="213"/>
      <c r="ET27" s="217"/>
      <c r="EU27" s="218"/>
      <c r="EV27" s="218"/>
      <c r="EW27" s="172"/>
      <c r="EX27" s="171"/>
      <c r="EY27" s="219"/>
      <c r="EZ27" s="220"/>
      <c r="FA27" s="219"/>
      <c r="FB27" s="221"/>
      <c r="FC27" s="103"/>
      <c r="FD27" s="103"/>
      <c r="FE27" s="103"/>
      <c r="FF27" s="216"/>
      <c r="FG27" s="213"/>
      <c r="FH27" s="217"/>
      <c r="FI27" s="218"/>
      <c r="FJ27" s="218"/>
      <c r="FK27" s="172"/>
      <c r="FL27" s="171"/>
      <c r="FM27" s="219"/>
      <c r="FN27" s="220"/>
      <c r="FO27" s="219"/>
      <c r="FP27" s="221"/>
      <c r="FQ27" s="103"/>
      <c r="FR27" s="103"/>
      <c r="FS27" s="103"/>
      <c r="FT27" s="216"/>
      <c r="FU27" s="213"/>
      <c r="FV27" s="217"/>
      <c r="FW27" s="218"/>
      <c r="FX27" s="218"/>
      <c r="FY27" s="172"/>
      <c r="FZ27" s="171"/>
      <c r="GA27" s="219"/>
      <c r="GB27" s="220"/>
      <c r="GC27" s="219"/>
      <c r="GD27" s="221"/>
      <c r="GE27" s="103"/>
      <c r="GF27" s="103"/>
      <c r="GG27" s="103"/>
      <c r="GH27" s="216"/>
      <c r="GI27" s="213"/>
      <c r="GJ27" s="217"/>
      <c r="GK27" s="218"/>
      <c r="GL27" s="218"/>
      <c r="GM27" s="172"/>
      <c r="GN27" s="171"/>
      <c r="GO27" s="219"/>
      <c r="GP27" s="220"/>
      <c r="GQ27" s="219"/>
      <c r="GR27" s="221"/>
      <c r="GS27" s="103"/>
      <c r="GT27" s="103"/>
      <c r="GU27" s="103"/>
      <c r="GV27" s="216"/>
      <c r="GW27" s="213"/>
      <c r="GX27" s="217"/>
      <c r="GY27" s="218"/>
      <c r="GZ27" s="218"/>
      <c r="HA27" s="172"/>
      <c r="HB27" s="171"/>
      <c r="HC27" s="219"/>
      <c r="HD27" s="220"/>
      <c r="HE27" s="219"/>
      <c r="HF27" s="221"/>
      <c r="HG27" s="103"/>
      <c r="HH27" s="103"/>
      <c r="HI27" s="103"/>
      <c r="HJ27" s="216"/>
      <c r="HK27" s="213"/>
      <c r="HL27" s="217"/>
      <c r="HM27" s="218"/>
      <c r="HN27" s="218"/>
      <c r="HO27" s="172"/>
      <c r="HP27" s="171"/>
      <c r="HQ27" s="219"/>
      <c r="HR27" s="220"/>
      <c r="HS27" s="219"/>
      <c r="HT27" s="221"/>
      <c r="HU27" s="103"/>
      <c r="HV27" s="103"/>
      <c r="HW27" s="103"/>
      <c r="HX27" s="216"/>
      <c r="HY27" s="213"/>
      <c r="HZ27" s="217"/>
      <c r="IA27" s="218"/>
      <c r="IB27" s="218"/>
      <c r="IC27" s="172"/>
      <c r="ID27" s="171"/>
      <c r="IE27" s="219"/>
      <c r="IF27" s="220"/>
      <c r="IG27" s="219"/>
      <c r="IH27" s="221"/>
      <c r="II27" s="103"/>
      <c r="IJ27" s="103"/>
      <c r="IK27" s="103"/>
      <c r="IL27" s="216"/>
      <c r="IM27" s="213"/>
      <c r="IN27" s="217"/>
      <c r="IO27" s="218"/>
    </row>
    <row r="28" spans="1:249" s="98" customFormat="1" ht="38.25">
      <c r="A28" s="313"/>
      <c r="B28" s="314"/>
      <c r="C28" s="321" t="s">
        <v>157</v>
      </c>
      <c r="D28" s="316"/>
      <c r="E28" s="317"/>
      <c r="F28" s="172"/>
      <c r="G28" s="170"/>
      <c r="H28" s="216"/>
      <c r="I28" s="213"/>
      <c r="J28" s="217"/>
      <c r="K28" s="218"/>
      <c r="L28" s="218"/>
      <c r="M28" s="172"/>
      <c r="N28" s="171"/>
      <c r="O28" s="219"/>
      <c r="P28" s="220"/>
      <c r="Q28" s="219"/>
      <c r="R28" s="221"/>
      <c r="S28" s="103"/>
      <c r="T28" s="103"/>
      <c r="U28" s="103"/>
      <c r="V28" s="216"/>
      <c r="W28" s="213"/>
      <c r="X28" s="217"/>
      <c r="Y28" s="218"/>
      <c r="Z28" s="218"/>
      <c r="AA28" s="172"/>
      <c r="AB28" s="171"/>
      <c r="AC28" s="219"/>
      <c r="AD28" s="220"/>
      <c r="AE28" s="219"/>
      <c r="AF28" s="221"/>
      <c r="AG28" s="103"/>
      <c r="AH28" s="103"/>
      <c r="AI28" s="103"/>
      <c r="AJ28" s="216"/>
      <c r="AK28" s="213"/>
      <c r="AL28" s="217"/>
      <c r="AM28" s="218"/>
      <c r="AN28" s="218"/>
      <c r="AO28" s="172"/>
      <c r="AP28" s="171"/>
      <c r="AQ28" s="219"/>
      <c r="AR28" s="220"/>
      <c r="AS28" s="219"/>
      <c r="AT28" s="221"/>
      <c r="AU28" s="103"/>
      <c r="AV28" s="103"/>
      <c r="AW28" s="103"/>
      <c r="AX28" s="216"/>
      <c r="AY28" s="213"/>
      <c r="AZ28" s="217"/>
      <c r="BA28" s="218"/>
      <c r="BB28" s="218"/>
      <c r="BC28" s="172"/>
      <c r="BD28" s="171"/>
      <c r="BE28" s="219"/>
      <c r="BF28" s="220"/>
      <c r="BG28" s="219"/>
      <c r="BH28" s="221"/>
      <c r="BI28" s="103"/>
      <c r="BJ28" s="103"/>
      <c r="BK28" s="103"/>
      <c r="BL28" s="216"/>
      <c r="BM28" s="213"/>
      <c r="BN28" s="217"/>
      <c r="BO28" s="218"/>
      <c r="BP28" s="218"/>
      <c r="BQ28" s="172"/>
      <c r="BR28" s="171"/>
      <c r="BS28" s="219"/>
      <c r="BT28" s="220"/>
      <c r="BU28" s="219"/>
      <c r="BV28" s="221"/>
      <c r="BW28" s="103"/>
      <c r="BX28" s="103"/>
      <c r="BY28" s="103"/>
      <c r="BZ28" s="216"/>
      <c r="CA28" s="213"/>
      <c r="CB28" s="217"/>
      <c r="CC28" s="218"/>
      <c r="CD28" s="218"/>
      <c r="CE28" s="172"/>
      <c r="CF28" s="171"/>
      <c r="CG28" s="219"/>
      <c r="CH28" s="220"/>
      <c r="CI28" s="219"/>
      <c r="CJ28" s="221"/>
      <c r="CK28" s="103"/>
      <c r="CL28" s="103"/>
      <c r="CM28" s="103"/>
      <c r="CN28" s="216"/>
      <c r="CO28" s="213"/>
      <c r="CP28" s="217"/>
      <c r="CQ28" s="218"/>
      <c r="CR28" s="218"/>
      <c r="CS28" s="172"/>
      <c r="CT28" s="171"/>
      <c r="CU28" s="219"/>
      <c r="CV28" s="220"/>
      <c r="CW28" s="219"/>
      <c r="CX28" s="221"/>
      <c r="CY28" s="103"/>
      <c r="CZ28" s="103"/>
      <c r="DA28" s="103"/>
      <c r="DB28" s="216"/>
      <c r="DC28" s="213"/>
      <c r="DD28" s="217"/>
      <c r="DE28" s="218"/>
      <c r="DF28" s="218"/>
      <c r="DG28" s="172"/>
      <c r="DH28" s="171"/>
      <c r="DI28" s="219"/>
      <c r="DJ28" s="220"/>
      <c r="DK28" s="219"/>
      <c r="DL28" s="221"/>
      <c r="DM28" s="103"/>
      <c r="DN28" s="103"/>
      <c r="DO28" s="103"/>
      <c r="DP28" s="216"/>
      <c r="DQ28" s="213"/>
      <c r="DR28" s="217"/>
      <c r="DS28" s="218"/>
      <c r="DT28" s="218"/>
      <c r="DU28" s="172"/>
      <c r="DV28" s="171"/>
      <c r="DW28" s="219"/>
      <c r="DX28" s="220"/>
      <c r="DY28" s="219"/>
      <c r="DZ28" s="221"/>
      <c r="EA28" s="103"/>
      <c r="EB28" s="103"/>
      <c r="EC28" s="103"/>
      <c r="ED28" s="216"/>
      <c r="EE28" s="213"/>
      <c r="EF28" s="217"/>
      <c r="EG28" s="218"/>
      <c r="EH28" s="218"/>
      <c r="EI28" s="172"/>
      <c r="EJ28" s="171"/>
      <c r="EK28" s="219"/>
      <c r="EL28" s="220"/>
      <c r="EM28" s="219"/>
      <c r="EN28" s="221"/>
      <c r="EO28" s="103"/>
      <c r="EP28" s="103"/>
      <c r="EQ28" s="103"/>
      <c r="ER28" s="216"/>
      <c r="ES28" s="213"/>
      <c r="ET28" s="217"/>
      <c r="EU28" s="218"/>
      <c r="EV28" s="218"/>
      <c r="EW28" s="172"/>
      <c r="EX28" s="171"/>
      <c r="EY28" s="219"/>
      <c r="EZ28" s="220"/>
      <c r="FA28" s="219"/>
      <c r="FB28" s="221"/>
      <c r="FC28" s="103"/>
      <c r="FD28" s="103"/>
      <c r="FE28" s="103"/>
      <c r="FF28" s="216"/>
      <c r="FG28" s="213"/>
      <c r="FH28" s="217"/>
      <c r="FI28" s="218"/>
      <c r="FJ28" s="218"/>
      <c r="FK28" s="172"/>
      <c r="FL28" s="171"/>
      <c r="FM28" s="219"/>
      <c r="FN28" s="220"/>
      <c r="FO28" s="219"/>
      <c r="FP28" s="221"/>
      <c r="FQ28" s="103"/>
      <c r="FR28" s="103"/>
      <c r="FS28" s="103"/>
      <c r="FT28" s="216"/>
      <c r="FU28" s="213"/>
      <c r="FV28" s="217"/>
      <c r="FW28" s="218"/>
      <c r="FX28" s="218"/>
      <c r="FY28" s="172"/>
      <c r="FZ28" s="171"/>
      <c r="GA28" s="219"/>
      <c r="GB28" s="220"/>
      <c r="GC28" s="219"/>
      <c r="GD28" s="221"/>
      <c r="GE28" s="103"/>
      <c r="GF28" s="103"/>
      <c r="GG28" s="103"/>
      <c r="GH28" s="216"/>
      <c r="GI28" s="213"/>
      <c r="GJ28" s="217"/>
      <c r="GK28" s="218"/>
      <c r="GL28" s="218"/>
      <c r="GM28" s="172"/>
      <c r="GN28" s="171"/>
      <c r="GO28" s="219"/>
      <c r="GP28" s="220"/>
      <c r="GQ28" s="219"/>
      <c r="GR28" s="221"/>
      <c r="GS28" s="103"/>
      <c r="GT28" s="103"/>
      <c r="GU28" s="103"/>
      <c r="GV28" s="216"/>
      <c r="GW28" s="213"/>
      <c r="GX28" s="217"/>
      <c r="GY28" s="218"/>
      <c r="GZ28" s="218"/>
      <c r="HA28" s="172"/>
      <c r="HB28" s="171"/>
      <c r="HC28" s="219"/>
      <c r="HD28" s="220"/>
      <c r="HE28" s="219"/>
      <c r="HF28" s="221"/>
      <c r="HG28" s="103"/>
      <c r="HH28" s="103"/>
      <c r="HI28" s="103"/>
      <c r="HJ28" s="216"/>
      <c r="HK28" s="213"/>
      <c r="HL28" s="217"/>
      <c r="HM28" s="218"/>
      <c r="HN28" s="218"/>
      <c r="HO28" s="172"/>
      <c r="HP28" s="171"/>
      <c r="HQ28" s="219"/>
      <c r="HR28" s="220"/>
      <c r="HS28" s="219"/>
      <c r="HT28" s="221"/>
      <c r="HU28" s="103"/>
      <c r="HV28" s="103"/>
      <c r="HW28" s="103"/>
      <c r="HX28" s="216"/>
      <c r="HY28" s="213"/>
      <c r="HZ28" s="217"/>
      <c r="IA28" s="218"/>
      <c r="IB28" s="218"/>
      <c r="IC28" s="172"/>
      <c r="ID28" s="171"/>
      <c r="IE28" s="219"/>
      <c r="IF28" s="220"/>
      <c r="IG28" s="219"/>
      <c r="IH28" s="221"/>
      <c r="II28" s="103"/>
      <c r="IJ28" s="103"/>
      <c r="IK28" s="103"/>
      <c r="IL28" s="216"/>
      <c r="IM28" s="213"/>
      <c r="IN28" s="217"/>
      <c r="IO28" s="218"/>
    </row>
    <row r="29" spans="1:249" s="98" customFormat="1" ht="12.75">
      <c r="A29" s="313"/>
      <c r="B29" s="314"/>
      <c r="C29" s="315" t="s">
        <v>91</v>
      </c>
      <c r="D29" s="316"/>
      <c r="E29" s="317"/>
      <c r="F29" s="172"/>
      <c r="G29" s="170"/>
      <c r="H29" s="216"/>
      <c r="I29" s="213"/>
      <c r="J29" s="217"/>
      <c r="K29" s="218"/>
      <c r="L29" s="218"/>
      <c r="M29" s="172"/>
      <c r="N29" s="171"/>
      <c r="O29" s="219"/>
      <c r="P29" s="220"/>
      <c r="Q29" s="219"/>
      <c r="R29" s="221"/>
      <c r="S29" s="103"/>
      <c r="T29" s="103"/>
      <c r="U29" s="103"/>
      <c r="V29" s="216"/>
      <c r="W29" s="213"/>
      <c r="X29" s="217"/>
      <c r="Y29" s="218"/>
      <c r="Z29" s="218"/>
      <c r="AA29" s="172"/>
      <c r="AB29" s="171"/>
      <c r="AC29" s="219"/>
      <c r="AD29" s="220"/>
      <c r="AE29" s="219"/>
      <c r="AF29" s="221"/>
      <c r="AG29" s="103"/>
      <c r="AH29" s="103"/>
      <c r="AI29" s="103"/>
      <c r="AJ29" s="216"/>
      <c r="AK29" s="213"/>
      <c r="AL29" s="217"/>
      <c r="AM29" s="218"/>
      <c r="AN29" s="218"/>
      <c r="AO29" s="172"/>
      <c r="AP29" s="171"/>
      <c r="AQ29" s="219"/>
      <c r="AR29" s="220"/>
      <c r="AS29" s="219"/>
      <c r="AT29" s="221"/>
      <c r="AU29" s="103"/>
      <c r="AV29" s="103"/>
      <c r="AW29" s="103"/>
      <c r="AX29" s="216"/>
      <c r="AY29" s="213"/>
      <c r="AZ29" s="217"/>
      <c r="BA29" s="218"/>
      <c r="BB29" s="218"/>
      <c r="BC29" s="172"/>
      <c r="BD29" s="171"/>
      <c r="BE29" s="219"/>
      <c r="BF29" s="220"/>
      <c r="BG29" s="219"/>
      <c r="BH29" s="221"/>
      <c r="BI29" s="103"/>
      <c r="BJ29" s="103"/>
      <c r="BK29" s="103"/>
      <c r="BL29" s="216"/>
      <c r="BM29" s="213"/>
      <c r="BN29" s="217"/>
      <c r="BO29" s="218"/>
      <c r="BP29" s="218"/>
      <c r="BQ29" s="172"/>
      <c r="BR29" s="171"/>
      <c r="BS29" s="219"/>
      <c r="BT29" s="220"/>
      <c r="BU29" s="219"/>
      <c r="BV29" s="221"/>
      <c r="BW29" s="103"/>
      <c r="BX29" s="103"/>
      <c r="BY29" s="103"/>
      <c r="BZ29" s="216"/>
      <c r="CA29" s="213"/>
      <c r="CB29" s="217"/>
      <c r="CC29" s="218"/>
      <c r="CD29" s="218"/>
      <c r="CE29" s="172"/>
      <c r="CF29" s="171"/>
      <c r="CG29" s="219"/>
      <c r="CH29" s="220"/>
      <c r="CI29" s="219"/>
      <c r="CJ29" s="221"/>
      <c r="CK29" s="103"/>
      <c r="CL29" s="103"/>
      <c r="CM29" s="103"/>
      <c r="CN29" s="216"/>
      <c r="CO29" s="213"/>
      <c r="CP29" s="217"/>
      <c r="CQ29" s="218"/>
      <c r="CR29" s="218"/>
      <c r="CS29" s="172"/>
      <c r="CT29" s="171"/>
      <c r="CU29" s="219"/>
      <c r="CV29" s="220"/>
      <c r="CW29" s="219"/>
      <c r="CX29" s="221"/>
      <c r="CY29" s="103"/>
      <c r="CZ29" s="103"/>
      <c r="DA29" s="103"/>
      <c r="DB29" s="216"/>
      <c r="DC29" s="213"/>
      <c r="DD29" s="217"/>
      <c r="DE29" s="218"/>
      <c r="DF29" s="218"/>
      <c r="DG29" s="172"/>
      <c r="DH29" s="171"/>
      <c r="DI29" s="219"/>
      <c r="DJ29" s="220"/>
      <c r="DK29" s="219"/>
      <c r="DL29" s="221"/>
      <c r="DM29" s="103"/>
      <c r="DN29" s="103"/>
      <c r="DO29" s="103"/>
      <c r="DP29" s="216"/>
      <c r="DQ29" s="213"/>
      <c r="DR29" s="217"/>
      <c r="DS29" s="218"/>
      <c r="DT29" s="218"/>
      <c r="DU29" s="172"/>
      <c r="DV29" s="171"/>
      <c r="DW29" s="219"/>
      <c r="DX29" s="220"/>
      <c r="DY29" s="219"/>
      <c r="DZ29" s="221"/>
      <c r="EA29" s="103"/>
      <c r="EB29" s="103"/>
      <c r="EC29" s="103"/>
      <c r="ED29" s="216"/>
      <c r="EE29" s="213"/>
      <c r="EF29" s="217"/>
      <c r="EG29" s="218"/>
      <c r="EH29" s="218"/>
      <c r="EI29" s="172"/>
      <c r="EJ29" s="171"/>
      <c r="EK29" s="219"/>
      <c r="EL29" s="220"/>
      <c r="EM29" s="219"/>
      <c r="EN29" s="221"/>
      <c r="EO29" s="103"/>
      <c r="EP29" s="103"/>
      <c r="EQ29" s="103"/>
      <c r="ER29" s="216"/>
      <c r="ES29" s="213"/>
      <c r="ET29" s="217"/>
      <c r="EU29" s="218"/>
      <c r="EV29" s="218"/>
      <c r="EW29" s="172"/>
      <c r="EX29" s="171"/>
      <c r="EY29" s="219"/>
      <c r="EZ29" s="220"/>
      <c r="FA29" s="219"/>
      <c r="FB29" s="221"/>
      <c r="FC29" s="103"/>
      <c r="FD29" s="103"/>
      <c r="FE29" s="103"/>
      <c r="FF29" s="216"/>
      <c r="FG29" s="213"/>
      <c r="FH29" s="217"/>
      <c r="FI29" s="218"/>
      <c r="FJ29" s="218"/>
      <c r="FK29" s="172"/>
      <c r="FL29" s="171"/>
      <c r="FM29" s="219"/>
      <c r="FN29" s="220"/>
      <c r="FO29" s="219"/>
      <c r="FP29" s="221"/>
      <c r="FQ29" s="103"/>
      <c r="FR29" s="103"/>
      <c r="FS29" s="103"/>
      <c r="FT29" s="216"/>
      <c r="FU29" s="213"/>
      <c r="FV29" s="217"/>
      <c r="FW29" s="218"/>
      <c r="FX29" s="218"/>
      <c r="FY29" s="172"/>
      <c r="FZ29" s="171"/>
      <c r="GA29" s="219"/>
      <c r="GB29" s="220"/>
      <c r="GC29" s="219"/>
      <c r="GD29" s="221"/>
      <c r="GE29" s="103"/>
      <c r="GF29" s="103"/>
      <c r="GG29" s="103"/>
      <c r="GH29" s="216"/>
      <c r="GI29" s="213"/>
      <c r="GJ29" s="217"/>
      <c r="GK29" s="218"/>
      <c r="GL29" s="218"/>
      <c r="GM29" s="172"/>
      <c r="GN29" s="171"/>
      <c r="GO29" s="219"/>
      <c r="GP29" s="220"/>
      <c r="GQ29" s="219"/>
      <c r="GR29" s="221"/>
      <c r="GS29" s="103"/>
      <c r="GT29" s="103"/>
      <c r="GU29" s="103"/>
      <c r="GV29" s="216"/>
      <c r="GW29" s="213"/>
      <c r="GX29" s="217"/>
      <c r="GY29" s="218"/>
      <c r="GZ29" s="218"/>
      <c r="HA29" s="172"/>
      <c r="HB29" s="171"/>
      <c r="HC29" s="219"/>
      <c r="HD29" s="220"/>
      <c r="HE29" s="219"/>
      <c r="HF29" s="221"/>
      <c r="HG29" s="103"/>
      <c r="HH29" s="103"/>
      <c r="HI29" s="103"/>
      <c r="HJ29" s="216"/>
      <c r="HK29" s="213"/>
      <c r="HL29" s="217"/>
      <c r="HM29" s="218"/>
      <c r="HN29" s="218"/>
      <c r="HO29" s="172"/>
      <c r="HP29" s="171"/>
      <c r="HQ29" s="219"/>
      <c r="HR29" s="220"/>
      <c r="HS29" s="219"/>
      <c r="HT29" s="221"/>
      <c r="HU29" s="103"/>
      <c r="HV29" s="103"/>
      <c r="HW29" s="103"/>
      <c r="HX29" s="216"/>
      <c r="HY29" s="213"/>
      <c r="HZ29" s="217"/>
      <c r="IA29" s="218"/>
      <c r="IB29" s="218"/>
      <c r="IC29" s="172"/>
      <c r="ID29" s="171"/>
      <c r="IE29" s="219"/>
      <c r="IF29" s="220"/>
      <c r="IG29" s="219"/>
      <c r="IH29" s="221"/>
      <c r="II29" s="103"/>
      <c r="IJ29" s="103"/>
      <c r="IK29" s="103"/>
      <c r="IL29" s="216"/>
      <c r="IM29" s="213"/>
      <c r="IN29" s="217"/>
      <c r="IO29" s="218"/>
    </row>
    <row r="30" spans="1:249" s="98" customFormat="1" ht="25.5">
      <c r="A30" s="313"/>
      <c r="B30" s="314"/>
      <c r="C30" s="322" t="s">
        <v>156</v>
      </c>
      <c r="D30" s="316"/>
      <c r="E30" s="317"/>
      <c r="F30" s="172"/>
      <c r="G30" s="170"/>
      <c r="H30" s="216"/>
      <c r="I30" s="213"/>
      <c r="J30" s="217"/>
      <c r="K30" s="218"/>
      <c r="L30" s="218"/>
      <c r="M30" s="172"/>
      <c r="N30" s="171"/>
      <c r="O30" s="219"/>
      <c r="P30" s="220"/>
      <c r="Q30" s="219"/>
      <c r="R30" s="221"/>
      <c r="S30" s="103"/>
      <c r="T30" s="103"/>
      <c r="U30" s="103"/>
      <c r="V30" s="216"/>
      <c r="W30" s="213"/>
      <c r="X30" s="217"/>
      <c r="Y30" s="218"/>
      <c r="Z30" s="218"/>
      <c r="AA30" s="172"/>
      <c r="AB30" s="171"/>
      <c r="AC30" s="219"/>
      <c r="AD30" s="220"/>
      <c r="AE30" s="219"/>
      <c r="AF30" s="221"/>
      <c r="AG30" s="103"/>
      <c r="AH30" s="103"/>
      <c r="AI30" s="103"/>
      <c r="AJ30" s="216"/>
      <c r="AK30" s="213"/>
      <c r="AL30" s="217"/>
      <c r="AM30" s="218"/>
      <c r="AN30" s="218"/>
      <c r="AO30" s="172"/>
      <c r="AP30" s="171"/>
      <c r="AQ30" s="219"/>
      <c r="AR30" s="220"/>
      <c r="AS30" s="219"/>
      <c r="AT30" s="221"/>
      <c r="AU30" s="103"/>
      <c r="AV30" s="103"/>
      <c r="AW30" s="103"/>
      <c r="AX30" s="216"/>
      <c r="AY30" s="213"/>
      <c r="AZ30" s="217"/>
      <c r="BA30" s="218"/>
      <c r="BB30" s="218"/>
      <c r="BC30" s="172"/>
      <c r="BD30" s="171"/>
      <c r="BE30" s="219"/>
      <c r="BF30" s="220"/>
      <c r="BG30" s="219"/>
      <c r="BH30" s="221"/>
      <c r="BI30" s="103"/>
      <c r="BJ30" s="103"/>
      <c r="BK30" s="103"/>
      <c r="BL30" s="216"/>
      <c r="BM30" s="213"/>
      <c r="BN30" s="217"/>
      <c r="BO30" s="218"/>
      <c r="BP30" s="218"/>
      <c r="BQ30" s="172"/>
      <c r="BR30" s="171"/>
      <c r="BS30" s="219"/>
      <c r="BT30" s="220"/>
      <c r="BU30" s="219"/>
      <c r="BV30" s="221"/>
      <c r="BW30" s="103"/>
      <c r="BX30" s="103"/>
      <c r="BY30" s="103"/>
      <c r="BZ30" s="216"/>
      <c r="CA30" s="213"/>
      <c r="CB30" s="217"/>
      <c r="CC30" s="218"/>
      <c r="CD30" s="218"/>
      <c r="CE30" s="172"/>
      <c r="CF30" s="171"/>
      <c r="CG30" s="219"/>
      <c r="CH30" s="220"/>
      <c r="CI30" s="219"/>
      <c r="CJ30" s="221"/>
      <c r="CK30" s="103"/>
      <c r="CL30" s="103"/>
      <c r="CM30" s="103"/>
      <c r="CN30" s="216"/>
      <c r="CO30" s="213"/>
      <c r="CP30" s="217"/>
      <c r="CQ30" s="218"/>
      <c r="CR30" s="218"/>
      <c r="CS30" s="172"/>
      <c r="CT30" s="171"/>
      <c r="CU30" s="219"/>
      <c r="CV30" s="220"/>
      <c r="CW30" s="219"/>
      <c r="CX30" s="221"/>
      <c r="CY30" s="103"/>
      <c r="CZ30" s="103"/>
      <c r="DA30" s="103"/>
      <c r="DB30" s="216"/>
      <c r="DC30" s="213"/>
      <c r="DD30" s="217"/>
      <c r="DE30" s="218"/>
      <c r="DF30" s="218"/>
      <c r="DG30" s="172"/>
      <c r="DH30" s="171"/>
      <c r="DI30" s="219"/>
      <c r="DJ30" s="220"/>
      <c r="DK30" s="219"/>
      <c r="DL30" s="221"/>
      <c r="DM30" s="103"/>
      <c r="DN30" s="103"/>
      <c r="DO30" s="103"/>
      <c r="DP30" s="216"/>
      <c r="DQ30" s="213"/>
      <c r="DR30" s="217"/>
      <c r="DS30" s="218"/>
      <c r="DT30" s="218"/>
      <c r="DU30" s="172"/>
      <c r="DV30" s="171"/>
      <c r="DW30" s="219"/>
      <c r="DX30" s="220"/>
      <c r="DY30" s="219"/>
      <c r="DZ30" s="221"/>
      <c r="EA30" s="103"/>
      <c r="EB30" s="103"/>
      <c r="EC30" s="103"/>
      <c r="ED30" s="216"/>
      <c r="EE30" s="213"/>
      <c r="EF30" s="217"/>
      <c r="EG30" s="218"/>
      <c r="EH30" s="218"/>
      <c r="EI30" s="172"/>
      <c r="EJ30" s="171"/>
      <c r="EK30" s="219"/>
      <c r="EL30" s="220"/>
      <c r="EM30" s="219"/>
      <c r="EN30" s="221"/>
      <c r="EO30" s="103"/>
      <c r="EP30" s="103"/>
      <c r="EQ30" s="103"/>
      <c r="ER30" s="216"/>
      <c r="ES30" s="213"/>
      <c r="ET30" s="217"/>
      <c r="EU30" s="218"/>
      <c r="EV30" s="218"/>
      <c r="EW30" s="172"/>
      <c r="EX30" s="171"/>
      <c r="EY30" s="219"/>
      <c r="EZ30" s="220"/>
      <c r="FA30" s="219"/>
      <c r="FB30" s="221"/>
      <c r="FC30" s="103"/>
      <c r="FD30" s="103"/>
      <c r="FE30" s="103"/>
      <c r="FF30" s="216"/>
      <c r="FG30" s="213"/>
      <c r="FH30" s="217"/>
      <c r="FI30" s="218"/>
      <c r="FJ30" s="218"/>
      <c r="FK30" s="172"/>
      <c r="FL30" s="171"/>
      <c r="FM30" s="219"/>
      <c r="FN30" s="220"/>
      <c r="FO30" s="219"/>
      <c r="FP30" s="221"/>
      <c r="FQ30" s="103"/>
      <c r="FR30" s="103"/>
      <c r="FS30" s="103"/>
      <c r="FT30" s="216"/>
      <c r="FU30" s="213"/>
      <c r="FV30" s="217"/>
      <c r="FW30" s="218"/>
      <c r="FX30" s="218"/>
      <c r="FY30" s="172"/>
      <c r="FZ30" s="171"/>
      <c r="GA30" s="219"/>
      <c r="GB30" s="220"/>
      <c r="GC30" s="219"/>
      <c r="GD30" s="221"/>
      <c r="GE30" s="103"/>
      <c r="GF30" s="103"/>
      <c r="GG30" s="103"/>
      <c r="GH30" s="216"/>
      <c r="GI30" s="213"/>
      <c r="GJ30" s="217"/>
      <c r="GK30" s="218"/>
      <c r="GL30" s="218"/>
      <c r="GM30" s="172"/>
      <c r="GN30" s="171"/>
      <c r="GO30" s="219"/>
      <c r="GP30" s="220"/>
      <c r="GQ30" s="219"/>
      <c r="GR30" s="221"/>
      <c r="GS30" s="103"/>
      <c r="GT30" s="103"/>
      <c r="GU30" s="103"/>
      <c r="GV30" s="216"/>
      <c r="GW30" s="213"/>
      <c r="GX30" s="217"/>
      <c r="GY30" s="218"/>
      <c r="GZ30" s="218"/>
      <c r="HA30" s="172"/>
      <c r="HB30" s="171"/>
      <c r="HC30" s="219"/>
      <c r="HD30" s="220"/>
      <c r="HE30" s="219"/>
      <c r="HF30" s="221"/>
      <c r="HG30" s="103"/>
      <c r="HH30" s="103"/>
      <c r="HI30" s="103"/>
      <c r="HJ30" s="216"/>
      <c r="HK30" s="213"/>
      <c r="HL30" s="217"/>
      <c r="HM30" s="218"/>
      <c r="HN30" s="218"/>
      <c r="HO30" s="172"/>
      <c r="HP30" s="171"/>
      <c r="HQ30" s="219"/>
      <c r="HR30" s="220"/>
      <c r="HS30" s="219"/>
      <c r="HT30" s="221"/>
      <c r="HU30" s="103"/>
      <c r="HV30" s="103"/>
      <c r="HW30" s="103"/>
      <c r="HX30" s="216"/>
      <c r="HY30" s="213"/>
      <c r="HZ30" s="217"/>
      <c r="IA30" s="218"/>
      <c r="IB30" s="218"/>
      <c r="IC30" s="172"/>
      <c r="ID30" s="171"/>
      <c r="IE30" s="219"/>
      <c r="IF30" s="220"/>
      <c r="IG30" s="219"/>
      <c r="IH30" s="221"/>
      <c r="II30" s="103"/>
      <c r="IJ30" s="103"/>
      <c r="IK30" s="103"/>
      <c r="IL30" s="216"/>
      <c r="IM30" s="213"/>
      <c r="IN30" s="217"/>
      <c r="IO30" s="218"/>
    </row>
    <row r="31" spans="1:249" s="98" customFormat="1" ht="242.25">
      <c r="A31" s="313"/>
      <c r="B31" s="314"/>
      <c r="C31" s="321" t="s">
        <v>274</v>
      </c>
      <c r="D31" s="316"/>
      <c r="E31" s="317"/>
      <c r="F31" s="172"/>
      <c r="G31" s="170"/>
      <c r="H31" s="216"/>
      <c r="I31" s="213"/>
      <c r="J31" s="217"/>
      <c r="K31" s="218"/>
      <c r="L31" s="218"/>
      <c r="M31" s="172"/>
      <c r="N31" s="171"/>
      <c r="O31" s="219"/>
      <c r="P31" s="220"/>
      <c r="Q31" s="219"/>
      <c r="R31" s="221"/>
      <c r="S31" s="103"/>
      <c r="T31" s="103"/>
      <c r="U31" s="103"/>
      <c r="V31" s="216"/>
      <c r="W31" s="213"/>
      <c r="X31" s="217"/>
      <c r="Y31" s="218"/>
      <c r="Z31" s="218"/>
      <c r="AA31" s="172"/>
      <c r="AB31" s="171"/>
      <c r="AC31" s="219"/>
      <c r="AD31" s="220"/>
      <c r="AE31" s="219"/>
      <c r="AF31" s="221"/>
      <c r="AG31" s="103"/>
      <c r="AH31" s="103"/>
      <c r="AI31" s="103"/>
      <c r="AJ31" s="216"/>
      <c r="AK31" s="213"/>
      <c r="AL31" s="217"/>
      <c r="AM31" s="218"/>
      <c r="AN31" s="218"/>
      <c r="AO31" s="172"/>
      <c r="AP31" s="171"/>
      <c r="AQ31" s="219"/>
      <c r="AR31" s="220"/>
      <c r="AS31" s="219"/>
      <c r="AT31" s="221"/>
      <c r="AU31" s="103"/>
      <c r="AV31" s="103"/>
      <c r="AW31" s="103"/>
      <c r="AX31" s="216"/>
      <c r="AY31" s="213"/>
      <c r="AZ31" s="217"/>
      <c r="BA31" s="218"/>
      <c r="BB31" s="218"/>
      <c r="BC31" s="172"/>
      <c r="BD31" s="171"/>
      <c r="BE31" s="219"/>
      <c r="BF31" s="220"/>
      <c r="BG31" s="219"/>
      <c r="BH31" s="221"/>
      <c r="BI31" s="103"/>
      <c r="BJ31" s="103"/>
      <c r="BK31" s="103"/>
      <c r="BL31" s="216"/>
      <c r="BM31" s="213"/>
      <c r="BN31" s="217"/>
      <c r="BO31" s="218"/>
      <c r="BP31" s="218"/>
      <c r="BQ31" s="172"/>
      <c r="BR31" s="171"/>
      <c r="BS31" s="219"/>
      <c r="BT31" s="220"/>
      <c r="BU31" s="219"/>
      <c r="BV31" s="221"/>
      <c r="BW31" s="103"/>
      <c r="BX31" s="103"/>
      <c r="BY31" s="103"/>
      <c r="BZ31" s="216"/>
      <c r="CA31" s="213"/>
      <c r="CB31" s="217"/>
      <c r="CC31" s="218"/>
      <c r="CD31" s="218"/>
      <c r="CE31" s="172"/>
      <c r="CF31" s="171"/>
      <c r="CG31" s="219"/>
      <c r="CH31" s="220"/>
      <c r="CI31" s="219"/>
      <c r="CJ31" s="221"/>
      <c r="CK31" s="103"/>
      <c r="CL31" s="103"/>
      <c r="CM31" s="103"/>
      <c r="CN31" s="216"/>
      <c r="CO31" s="213"/>
      <c r="CP31" s="217"/>
      <c r="CQ31" s="218"/>
      <c r="CR31" s="218"/>
      <c r="CS31" s="172"/>
      <c r="CT31" s="171"/>
      <c r="CU31" s="219"/>
      <c r="CV31" s="220"/>
      <c r="CW31" s="219"/>
      <c r="CX31" s="221"/>
      <c r="CY31" s="103"/>
      <c r="CZ31" s="103"/>
      <c r="DA31" s="103"/>
      <c r="DB31" s="216"/>
      <c r="DC31" s="213"/>
      <c r="DD31" s="217"/>
      <c r="DE31" s="218"/>
      <c r="DF31" s="218"/>
      <c r="DG31" s="172"/>
      <c r="DH31" s="171"/>
      <c r="DI31" s="219"/>
      <c r="DJ31" s="220"/>
      <c r="DK31" s="219"/>
      <c r="DL31" s="221"/>
      <c r="DM31" s="103"/>
      <c r="DN31" s="103"/>
      <c r="DO31" s="103"/>
      <c r="DP31" s="216"/>
      <c r="DQ31" s="213"/>
      <c r="DR31" s="217"/>
      <c r="DS31" s="218"/>
      <c r="DT31" s="218"/>
      <c r="DU31" s="172"/>
      <c r="DV31" s="171"/>
      <c r="DW31" s="219"/>
      <c r="DX31" s="220"/>
      <c r="DY31" s="219"/>
      <c r="DZ31" s="221"/>
      <c r="EA31" s="103"/>
      <c r="EB31" s="103"/>
      <c r="EC31" s="103"/>
      <c r="ED31" s="216"/>
      <c r="EE31" s="213"/>
      <c r="EF31" s="217"/>
      <c r="EG31" s="218"/>
      <c r="EH31" s="218"/>
      <c r="EI31" s="172"/>
      <c r="EJ31" s="171"/>
      <c r="EK31" s="219"/>
      <c r="EL31" s="220"/>
      <c r="EM31" s="219"/>
      <c r="EN31" s="221"/>
      <c r="EO31" s="103"/>
      <c r="EP31" s="103"/>
      <c r="EQ31" s="103"/>
      <c r="ER31" s="216"/>
      <c r="ES31" s="213"/>
      <c r="ET31" s="217"/>
      <c r="EU31" s="218"/>
      <c r="EV31" s="218"/>
      <c r="EW31" s="172"/>
      <c r="EX31" s="171"/>
      <c r="EY31" s="219"/>
      <c r="EZ31" s="220"/>
      <c r="FA31" s="219"/>
      <c r="FB31" s="221"/>
      <c r="FC31" s="103"/>
      <c r="FD31" s="103"/>
      <c r="FE31" s="103"/>
      <c r="FF31" s="216"/>
      <c r="FG31" s="213"/>
      <c r="FH31" s="217"/>
      <c r="FI31" s="218"/>
      <c r="FJ31" s="218"/>
      <c r="FK31" s="172"/>
      <c r="FL31" s="171"/>
      <c r="FM31" s="219"/>
      <c r="FN31" s="220"/>
      <c r="FO31" s="219"/>
      <c r="FP31" s="221"/>
      <c r="FQ31" s="103"/>
      <c r="FR31" s="103"/>
      <c r="FS31" s="103"/>
      <c r="FT31" s="216"/>
      <c r="FU31" s="213"/>
      <c r="FV31" s="217"/>
      <c r="FW31" s="218"/>
      <c r="FX31" s="218"/>
      <c r="FY31" s="172"/>
      <c r="FZ31" s="171"/>
      <c r="GA31" s="219"/>
      <c r="GB31" s="220"/>
      <c r="GC31" s="219"/>
      <c r="GD31" s="221"/>
      <c r="GE31" s="103"/>
      <c r="GF31" s="103"/>
      <c r="GG31" s="103"/>
      <c r="GH31" s="216"/>
      <c r="GI31" s="213"/>
      <c r="GJ31" s="217"/>
      <c r="GK31" s="218"/>
      <c r="GL31" s="218"/>
      <c r="GM31" s="172"/>
      <c r="GN31" s="171"/>
      <c r="GO31" s="219"/>
      <c r="GP31" s="220"/>
      <c r="GQ31" s="219"/>
      <c r="GR31" s="221"/>
      <c r="GS31" s="103"/>
      <c r="GT31" s="103"/>
      <c r="GU31" s="103"/>
      <c r="GV31" s="216"/>
      <c r="GW31" s="213"/>
      <c r="GX31" s="217"/>
      <c r="GY31" s="218"/>
      <c r="GZ31" s="218"/>
      <c r="HA31" s="172"/>
      <c r="HB31" s="171"/>
      <c r="HC31" s="219"/>
      <c r="HD31" s="220"/>
      <c r="HE31" s="219"/>
      <c r="HF31" s="221"/>
      <c r="HG31" s="103"/>
      <c r="HH31" s="103"/>
      <c r="HI31" s="103"/>
      <c r="HJ31" s="216"/>
      <c r="HK31" s="213"/>
      <c r="HL31" s="217"/>
      <c r="HM31" s="218"/>
      <c r="HN31" s="218"/>
      <c r="HO31" s="172"/>
      <c r="HP31" s="171"/>
      <c r="HQ31" s="219"/>
      <c r="HR31" s="220"/>
      <c r="HS31" s="219"/>
      <c r="HT31" s="221"/>
      <c r="HU31" s="103"/>
      <c r="HV31" s="103"/>
      <c r="HW31" s="103"/>
      <c r="HX31" s="216"/>
      <c r="HY31" s="213"/>
      <c r="HZ31" s="217"/>
      <c r="IA31" s="218"/>
      <c r="IB31" s="218"/>
      <c r="IC31" s="172"/>
      <c r="ID31" s="171"/>
      <c r="IE31" s="219"/>
      <c r="IF31" s="220"/>
      <c r="IG31" s="219"/>
      <c r="IH31" s="221"/>
      <c r="II31" s="103"/>
      <c r="IJ31" s="103"/>
      <c r="IK31" s="103"/>
      <c r="IL31" s="216"/>
      <c r="IM31" s="213"/>
      <c r="IN31" s="217"/>
      <c r="IO31" s="218"/>
    </row>
    <row r="32" spans="1:249" s="98" customFormat="1" ht="13.5" customHeight="1">
      <c r="A32" s="313"/>
      <c r="B32" s="314"/>
      <c r="C32" s="315" t="s">
        <v>155</v>
      </c>
      <c r="D32" s="316"/>
      <c r="E32" s="317"/>
      <c r="F32" s="172"/>
      <c r="G32" s="170"/>
      <c r="H32" s="216"/>
      <c r="I32" s="213"/>
      <c r="J32" s="217"/>
      <c r="K32" s="218"/>
      <c r="L32" s="218"/>
      <c r="M32" s="172"/>
      <c r="N32" s="171"/>
      <c r="O32" s="219"/>
      <c r="P32" s="220"/>
      <c r="Q32" s="219"/>
      <c r="R32" s="221"/>
      <c r="S32" s="103"/>
      <c r="T32" s="103"/>
      <c r="U32" s="103"/>
      <c r="V32" s="216"/>
      <c r="W32" s="213"/>
      <c r="X32" s="217"/>
      <c r="Y32" s="218"/>
      <c r="Z32" s="218"/>
      <c r="AA32" s="172"/>
      <c r="AB32" s="171"/>
      <c r="AC32" s="219"/>
      <c r="AD32" s="220"/>
      <c r="AE32" s="219"/>
      <c r="AF32" s="221"/>
      <c r="AG32" s="103"/>
      <c r="AH32" s="103"/>
      <c r="AI32" s="103"/>
      <c r="AJ32" s="216"/>
      <c r="AK32" s="213"/>
      <c r="AL32" s="217"/>
      <c r="AM32" s="218"/>
      <c r="AN32" s="218"/>
      <c r="AO32" s="172"/>
      <c r="AP32" s="171"/>
      <c r="AQ32" s="219"/>
      <c r="AR32" s="220"/>
      <c r="AS32" s="219"/>
      <c r="AT32" s="221"/>
      <c r="AU32" s="103"/>
      <c r="AV32" s="103"/>
      <c r="AW32" s="103"/>
      <c r="AX32" s="216"/>
      <c r="AY32" s="213"/>
      <c r="AZ32" s="217"/>
      <c r="BA32" s="218"/>
      <c r="BB32" s="218"/>
      <c r="BC32" s="172"/>
      <c r="BD32" s="171"/>
      <c r="BE32" s="219"/>
      <c r="BF32" s="220"/>
      <c r="BG32" s="219"/>
      <c r="BH32" s="221"/>
      <c r="BI32" s="103"/>
      <c r="BJ32" s="103"/>
      <c r="BK32" s="103"/>
      <c r="BL32" s="216"/>
      <c r="BM32" s="213"/>
      <c r="BN32" s="217"/>
      <c r="BO32" s="218"/>
      <c r="BP32" s="218"/>
      <c r="BQ32" s="172"/>
      <c r="BR32" s="171"/>
      <c r="BS32" s="219"/>
      <c r="BT32" s="220"/>
      <c r="BU32" s="219"/>
      <c r="BV32" s="221"/>
      <c r="BW32" s="103"/>
      <c r="BX32" s="103"/>
      <c r="BY32" s="103"/>
      <c r="BZ32" s="216"/>
      <c r="CA32" s="213"/>
      <c r="CB32" s="217"/>
      <c r="CC32" s="218"/>
      <c r="CD32" s="218"/>
      <c r="CE32" s="172"/>
      <c r="CF32" s="171"/>
      <c r="CG32" s="219"/>
      <c r="CH32" s="220"/>
      <c r="CI32" s="219"/>
      <c r="CJ32" s="221"/>
      <c r="CK32" s="103"/>
      <c r="CL32" s="103"/>
      <c r="CM32" s="103"/>
      <c r="CN32" s="216"/>
      <c r="CO32" s="213"/>
      <c r="CP32" s="217"/>
      <c r="CQ32" s="218"/>
      <c r="CR32" s="218"/>
      <c r="CS32" s="172"/>
      <c r="CT32" s="171"/>
      <c r="CU32" s="219"/>
      <c r="CV32" s="220"/>
      <c r="CW32" s="219"/>
      <c r="CX32" s="221"/>
      <c r="CY32" s="103"/>
      <c r="CZ32" s="103"/>
      <c r="DA32" s="103"/>
      <c r="DB32" s="216"/>
      <c r="DC32" s="213"/>
      <c r="DD32" s="217"/>
      <c r="DE32" s="218"/>
      <c r="DF32" s="218"/>
      <c r="DG32" s="172"/>
      <c r="DH32" s="171"/>
      <c r="DI32" s="219"/>
      <c r="DJ32" s="220"/>
      <c r="DK32" s="219"/>
      <c r="DL32" s="221"/>
      <c r="DM32" s="103"/>
      <c r="DN32" s="103"/>
      <c r="DO32" s="103"/>
      <c r="DP32" s="216"/>
      <c r="DQ32" s="213"/>
      <c r="DR32" s="217"/>
      <c r="DS32" s="218"/>
      <c r="DT32" s="218"/>
      <c r="DU32" s="172"/>
      <c r="DV32" s="171"/>
      <c r="DW32" s="219"/>
      <c r="DX32" s="220"/>
      <c r="DY32" s="219"/>
      <c r="DZ32" s="221"/>
      <c r="EA32" s="103"/>
      <c r="EB32" s="103"/>
      <c r="EC32" s="103"/>
      <c r="ED32" s="216"/>
      <c r="EE32" s="213"/>
      <c r="EF32" s="217"/>
      <c r="EG32" s="218"/>
      <c r="EH32" s="218"/>
      <c r="EI32" s="172"/>
      <c r="EJ32" s="171"/>
      <c r="EK32" s="219"/>
      <c r="EL32" s="220"/>
      <c r="EM32" s="219"/>
      <c r="EN32" s="221"/>
      <c r="EO32" s="103"/>
      <c r="EP32" s="103"/>
      <c r="EQ32" s="103"/>
      <c r="ER32" s="216"/>
      <c r="ES32" s="213"/>
      <c r="ET32" s="217"/>
      <c r="EU32" s="218"/>
      <c r="EV32" s="218"/>
      <c r="EW32" s="172"/>
      <c r="EX32" s="171"/>
      <c r="EY32" s="219"/>
      <c r="EZ32" s="220"/>
      <c r="FA32" s="219"/>
      <c r="FB32" s="221"/>
      <c r="FC32" s="103"/>
      <c r="FD32" s="103"/>
      <c r="FE32" s="103"/>
      <c r="FF32" s="216"/>
      <c r="FG32" s="213"/>
      <c r="FH32" s="217"/>
      <c r="FI32" s="218"/>
      <c r="FJ32" s="218"/>
      <c r="FK32" s="172"/>
      <c r="FL32" s="171"/>
      <c r="FM32" s="219"/>
      <c r="FN32" s="220"/>
      <c r="FO32" s="219"/>
      <c r="FP32" s="221"/>
      <c r="FQ32" s="103"/>
      <c r="FR32" s="103"/>
      <c r="FS32" s="103"/>
      <c r="FT32" s="216"/>
      <c r="FU32" s="213"/>
      <c r="FV32" s="217"/>
      <c r="FW32" s="218"/>
      <c r="FX32" s="218"/>
      <c r="FY32" s="172"/>
      <c r="FZ32" s="171"/>
      <c r="GA32" s="219"/>
      <c r="GB32" s="220"/>
      <c r="GC32" s="219"/>
      <c r="GD32" s="221"/>
      <c r="GE32" s="103"/>
      <c r="GF32" s="103"/>
      <c r="GG32" s="103"/>
      <c r="GH32" s="216"/>
      <c r="GI32" s="213"/>
      <c r="GJ32" s="217"/>
      <c r="GK32" s="218"/>
      <c r="GL32" s="218"/>
      <c r="GM32" s="172"/>
      <c r="GN32" s="171"/>
      <c r="GO32" s="219"/>
      <c r="GP32" s="220"/>
      <c r="GQ32" s="219"/>
      <c r="GR32" s="221"/>
      <c r="GS32" s="103"/>
      <c r="GT32" s="103"/>
      <c r="GU32" s="103"/>
      <c r="GV32" s="216"/>
      <c r="GW32" s="213"/>
      <c r="GX32" s="217"/>
      <c r="GY32" s="218"/>
      <c r="GZ32" s="218"/>
      <c r="HA32" s="172"/>
      <c r="HB32" s="171"/>
      <c r="HC32" s="219"/>
      <c r="HD32" s="220"/>
      <c r="HE32" s="219"/>
      <c r="HF32" s="221"/>
      <c r="HG32" s="103"/>
      <c r="HH32" s="103"/>
      <c r="HI32" s="103"/>
      <c r="HJ32" s="216"/>
      <c r="HK32" s="213"/>
      <c r="HL32" s="217"/>
      <c r="HM32" s="218"/>
      <c r="HN32" s="218"/>
      <c r="HO32" s="172"/>
      <c r="HP32" s="171"/>
      <c r="HQ32" s="219"/>
      <c r="HR32" s="220"/>
      <c r="HS32" s="219"/>
      <c r="HT32" s="221"/>
      <c r="HU32" s="103"/>
      <c r="HV32" s="103"/>
      <c r="HW32" s="103"/>
      <c r="HX32" s="216"/>
      <c r="HY32" s="213"/>
      <c r="HZ32" s="217"/>
      <c r="IA32" s="218"/>
      <c r="IB32" s="218"/>
      <c r="IC32" s="172"/>
      <c r="ID32" s="171"/>
      <c r="IE32" s="219"/>
      <c r="IF32" s="220"/>
      <c r="IG32" s="219"/>
      <c r="IH32" s="221"/>
      <c r="II32" s="103"/>
      <c r="IJ32" s="103"/>
      <c r="IK32" s="103"/>
      <c r="IL32" s="216"/>
      <c r="IM32" s="213"/>
      <c r="IN32" s="217"/>
      <c r="IO32" s="218"/>
    </row>
    <row r="33" spans="1:249" s="98" customFormat="1" ht="26.25" customHeight="1">
      <c r="A33" s="313"/>
      <c r="B33" s="314"/>
      <c r="C33" s="315" t="s">
        <v>154</v>
      </c>
      <c r="D33" s="316"/>
      <c r="E33" s="317"/>
      <c r="F33" s="172"/>
      <c r="G33" s="170"/>
      <c r="H33" s="216"/>
      <c r="I33" s="213"/>
      <c r="J33" s="217"/>
      <c r="K33" s="218"/>
      <c r="L33" s="218"/>
      <c r="M33" s="172"/>
      <c r="N33" s="171"/>
      <c r="O33" s="219"/>
      <c r="P33" s="220"/>
      <c r="Q33" s="219"/>
      <c r="R33" s="221"/>
      <c r="S33" s="103"/>
      <c r="T33" s="103"/>
      <c r="U33" s="103"/>
      <c r="V33" s="216"/>
      <c r="W33" s="213"/>
      <c r="X33" s="217"/>
      <c r="Y33" s="218"/>
      <c r="Z33" s="218"/>
      <c r="AA33" s="172"/>
      <c r="AB33" s="171"/>
      <c r="AC33" s="219"/>
      <c r="AD33" s="220"/>
      <c r="AE33" s="219"/>
      <c r="AF33" s="221"/>
      <c r="AG33" s="103"/>
      <c r="AH33" s="103"/>
      <c r="AI33" s="103"/>
      <c r="AJ33" s="216"/>
      <c r="AK33" s="213"/>
      <c r="AL33" s="217"/>
      <c r="AM33" s="218"/>
      <c r="AN33" s="218"/>
      <c r="AO33" s="172"/>
      <c r="AP33" s="171"/>
      <c r="AQ33" s="219"/>
      <c r="AR33" s="220"/>
      <c r="AS33" s="219"/>
      <c r="AT33" s="221"/>
      <c r="AU33" s="103"/>
      <c r="AV33" s="103"/>
      <c r="AW33" s="103"/>
      <c r="AX33" s="216"/>
      <c r="AY33" s="213"/>
      <c r="AZ33" s="217"/>
      <c r="BA33" s="218"/>
      <c r="BB33" s="218"/>
      <c r="BC33" s="172"/>
      <c r="BD33" s="171"/>
      <c r="BE33" s="219"/>
      <c r="BF33" s="220"/>
      <c r="BG33" s="219"/>
      <c r="BH33" s="221"/>
      <c r="BI33" s="103"/>
      <c r="BJ33" s="103"/>
      <c r="BK33" s="103"/>
      <c r="BL33" s="216"/>
      <c r="BM33" s="213"/>
      <c r="BN33" s="217"/>
      <c r="BO33" s="218"/>
      <c r="BP33" s="218"/>
      <c r="BQ33" s="172"/>
      <c r="BR33" s="171"/>
      <c r="BS33" s="219"/>
      <c r="BT33" s="220"/>
      <c r="BU33" s="219"/>
      <c r="BV33" s="221"/>
      <c r="BW33" s="103"/>
      <c r="BX33" s="103"/>
      <c r="BY33" s="103"/>
      <c r="BZ33" s="216"/>
      <c r="CA33" s="213"/>
      <c r="CB33" s="217"/>
      <c r="CC33" s="218"/>
      <c r="CD33" s="218"/>
      <c r="CE33" s="172"/>
      <c r="CF33" s="171"/>
      <c r="CG33" s="219"/>
      <c r="CH33" s="220"/>
      <c r="CI33" s="219"/>
      <c r="CJ33" s="221"/>
      <c r="CK33" s="103"/>
      <c r="CL33" s="103"/>
      <c r="CM33" s="103"/>
      <c r="CN33" s="216"/>
      <c r="CO33" s="213"/>
      <c r="CP33" s="217"/>
      <c r="CQ33" s="218"/>
      <c r="CR33" s="218"/>
      <c r="CS33" s="172"/>
      <c r="CT33" s="171"/>
      <c r="CU33" s="219"/>
      <c r="CV33" s="220"/>
      <c r="CW33" s="219"/>
      <c r="CX33" s="221"/>
      <c r="CY33" s="103"/>
      <c r="CZ33" s="103"/>
      <c r="DA33" s="103"/>
      <c r="DB33" s="216"/>
      <c r="DC33" s="213"/>
      <c r="DD33" s="217"/>
      <c r="DE33" s="218"/>
      <c r="DF33" s="218"/>
      <c r="DG33" s="172"/>
      <c r="DH33" s="171"/>
      <c r="DI33" s="219"/>
      <c r="DJ33" s="220"/>
      <c r="DK33" s="219"/>
      <c r="DL33" s="221"/>
      <c r="DM33" s="103"/>
      <c r="DN33" s="103"/>
      <c r="DO33" s="103"/>
      <c r="DP33" s="216"/>
      <c r="DQ33" s="213"/>
      <c r="DR33" s="217"/>
      <c r="DS33" s="218"/>
      <c r="DT33" s="218"/>
      <c r="DU33" s="172"/>
      <c r="DV33" s="171"/>
      <c r="DW33" s="219"/>
      <c r="DX33" s="220"/>
      <c r="DY33" s="219"/>
      <c r="DZ33" s="221"/>
      <c r="EA33" s="103"/>
      <c r="EB33" s="103"/>
      <c r="EC33" s="103"/>
      <c r="ED33" s="216"/>
      <c r="EE33" s="213"/>
      <c r="EF33" s="217"/>
      <c r="EG33" s="218"/>
      <c r="EH33" s="218"/>
      <c r="EI33" s="172"/>
      <c r="EJ33" s="171"/>
      <c r="EK33" s="219"/>
      <c r="EL33" s="220"/>
      <c r="EM33" s="219"/>
      <c r="EN33" s="221"/>
      <c r="EO33" s="103"/>
      <c r="EP33" s="103"/>
      <c r="EQ33" s="103"/>
      <c r="ER33" s="216"/>
      <c r="ES33" s="213"/>
      <c r="ET33" s="217"/>
      <c r="EU33" s="218"/>
      <c r="EV33" s="218"/>
      <c r="EW33" s="172"/>
      <c r="EX33" s="171"/>
      <c r="EY33" s="219"/>
      <c r="EZ33" s="220"/>
      <c r="FA33" s="219"/>
      <c r="FB33" s="221"/>
      <c r="FC33" s="103"/>
      <c r="FD33" s="103"/>
      <c r="FE33" s="103"/>
      <c r="FF33" s="216"/>
      <c r="FG33" s="213"/>
      <c r="FH33" s="217"/>
      <c r="FI33" s="218"/>
      <c r="FJ33" s="218"/>
      <c r="FK33" s="172"/>
      <c r="FL33" s="171"/>
      <c r="FM33" s="219"/>
      <c r="FN33" s="220"/>
      <c r="FO33" s="219"/>
      <c r="FP33" s="221"/>
      <c r="FQ33" s="103"/>
      <c r="FR33" s="103"/>
      <c r="FS33" s="103"/>
      <c r="FT33" s="216"/>
      <c r="FU33" s="213"/>
      <c r="FV33" s="217"/>
      <c r="FW33" s="218"/>
      <c r="FX33" s="218"/>
      <c r="FY33" s="172"/>
      <c r="FZ33" s="171"/>
      <c r="GA33" s="219"/>
      <c r="GB33" s="220"/>
      <c r="GC33" s="219"/>
      <c r="GD33" s="221"/>
      <c r="GE33" s="103"/>
      <c r="GF33" s="103"/>
      <c r="GG33" s="103"/>
      <c r="GH33" s="216"/>
      <c r="GI33" s="213"/>
      <c r="GJ33" s="217"/>
      <c r="GK33" s="218"/>
      <c r="GL33" s="218"/>
      <c r="GM33" s="172"/>
      <c r="GN33" s="171"/>
      <c r="GO33" s="219"/>
      <c r="GP33" s="220"/>
      <c r="GQ33" s="219"/>
      <c r="GR33" s="221"/>
      <c r="GS33" s="103"/>
      <c r="GT33" s="103"/>
      <c r="GU33" s="103"/>
      <c r="GV33" s="216"/>
      <c r="GW33" s="213"/>
      <c r="GX33" s="217"/>
      <c r="GY33" s="218"/>
      <c r="GZ33" s="218"/>
      <c r="HA33" s="172"/>
      <c r="HB33" s="171"/>
      <c r="HC33" s="219"/>
      <c r="HD33" s="220"/>
      <c r="HE33" s="219"/>
      <c r="HF33" s="221"/>
      <c r="HG33" s="103"/>
      <c r="HH33" s="103"/>
      <c r="HI33" s="103"/>
      <c r="HJ33" s="216"/>
      <c r="HK33" s="213"/>
      <c r="HL33" s="217"/>
      <c r="HM33" s="218"/>
      <c r="HN33" s="218"/>
      <c r="HO33" s="172"/>
      <c r="HP33" s="171"/>
      <c r="HQ33" s="219"/>
      <c r="HR33" s="220"/>
      <c r="HS33" s="219"/>
      <c r="HT33" s="221"/>
      <c r="HU33" s="103"/>
      <c r="HV33" s="103"/>
      <c r="HW33" s="103"/>
      <c r="HX33" s="216"/>
      <c r="HY33" s="213"/>
      <c r="HZ33" s="217"/>
      <c r="IA33" s="218"/>
      <c r="IB33" s="218"/>
      <c r="IC33" s="172"/>
      <c r="ID33" s="171"/>
      <c r="IE33" s="219"/>
      <c r="IF33" s="220"/>
      <c r="IG33" s="219"/>
      <c r="IH33" s="221"/>
      <c r="II33" s="103"/>
      <c r="IJ33" s="103"/>
      <c r="IK33" s="103"/>
      <c r="IL33" s="216"/>
      <c r="IM33" s="213"/>
      <c r="IN33" s="217"/>
      <c r="IO33" s="218"/>
    </row>
    <row r="34" spans="1:249" s="98" customFormat="1" ht="38.25">
      <c r="A34" s="313"/>
      <c r="B34" s="314"/>
      <c r="C34" s="323" t="s">
        <v>278</v>
      </c>
      <c r="D34" s="320"/>
      <c r="E34" s="292"/>
      <c r="G34" s="292"/>
      <c r="H34" s="216"/>
      <c r="I34" s="213"/>
      <c r="J34" s="217"/>
      <c r="K34" s="218"/>
      <c r="L34" s="218"/>
      <c r="M34" s="172"/>
      <c r="N34" s="171"/>
      <c r="O34" s="219"/>
      <c r="P34" s="220"/>
      <c r="Q34" s="219"/>
      <c r="R34" s="221"/>
      <c r="S34" s="103"/>
      <c r="T34" s="103"/>
      <c r="U34" s="103"/>
      <c r="V34" s="216"/>
      <c r="W34" s="213"/>
      <c r="X34" s="217"/>
      <c r="Y34" s="218"/>
      <c r="Z34" s="218"/>
      <c r="AA34" s="172"/>
      <c r="AB34" s="171"/>
      <c r="AC34" s="219"/>
      <c r="AD34" s="220"/>
      <c r="AE34" s="219"/>
      <c r="AF34" s="221"/>
      <c r="AG34" s="103"/>
      <c r="AH34" s="103"/>
      <c r="AI34" s="103"/>
      <c r="AJ34" s="216"/>
      <c r="AK34" s="213"/>
      <c r="AL34" s="217"/>
      <c r="AM34" s="218"/>
      <c r="AN34" s="218"/>
      <c r="AO34" s="172"/>
      <c r="AP34" s="171"/>
      <c r="AQ34" s="219"/>
      <c r="AR34" s="220"/>
      <c r="AS34" s="219"/>
      <c r="AT34" s="221"/>
      <c r="AU34" s="103"/>
      <c r="AV34" s="103"/>
      <c r="AW34" s="103"/>
      <c r="AX34" s="216"/>
      <c r="AY34" s="213"/>
      <c r="AZ34" s="217"/>
      <c r="BA34" s="218"/>
      <c r="BB34" s="218"/>
      <c r="BC34" s="172"/>
      <c r="BD34" s="171"/>
      <c r="BE34" s="219"/>
      <c r="BF34" s="220"/>
      <c r="BG34" s="219"/>
      <c r="BH34" s="221"/>
      <c r="BI34" s="103"/>
      <c r="BJ34" s="103"/>
      <c r="BK34" s="103"/>
      <c r="BL34" s="216"/>
      <c r="BM34" s="213"/>
      <c r="BN34" s="217"/>
      <c r="BO34" s="218"/>
      <c r="BP34" s="218"/>
      <c r="BQ34" s="172"/>
      <c r="BR34" s="171"/>
      <c r="BS34" s="219"/>
      <c r="BT34" s="220"/>
      <c r="BU34" s="219"/>
      <c r="BV34" s="221"/>
      <c r="BW34" s="103"/>
      <c r="BX34" s="103"/>
      <c r="BY34" s="103"/>
      <c r="BZ34" s="216"/>
      <c r="CA34" s="213"/>
      <c r="CB34" s="217"/>
      <c r="CC34" s="218"/>
      <c r="CD34" s="218"/>
      <c r="CE34" s="172"/>
      <c r="CF34" s="171"/>
      <c r="CG34" s="219"/>
      <c r="CH34" s="220"/>
      <c r="CI34" s="219"/>
      <c r="CJ34" s="221"/>
      <c r="CK34" s="103"/>
      <c r="CL34" s="103"/>
      <c r="CM34" s="103"/>
      <c r="CN34" s="216"/>
      <c r="CO34" s="213"/>
      <c r="CP34" s="217"/>
      <c r="CQ34" s="218"/>
      <c r="CR34" s="218"/>
      <c r="CS34" s="172"/>
      <c r="CT34" s="171"/>
      <c r="CU34" s="219"/>
      <c r="CV34" s="220"/>
      <c r="CW34" s="219"/>
      <c r="CX34" s="221"/>
      <c r="CY34" s="103"/>
      <c r="CZ34" s="103"/>
      <c r="DA34" s="103"/>
      <c r="DB34" s="216"/>
      <c r="DC34" s="213"/>
      <c r="DD34" s="217"/>
      <c r="DE34" s="218"/>
      <c r="DF34" s="218"/>
      <c r="DG34" s="172"/>
      <c r="DH34" s="171"/>
      <c r="DI34" s="219"/>
      <c r="DJ34" s="220"/>
      <c r="DK34" s="219"/>
      <c r="DL34" s="221"/>
      <c r="DM34" s="103"/>
      <c r="DN34" s="103"/>
      <c r="DO34" s="103"/>
      <c r="DP34" s="216"/>
      <c r="DQ34" s="213"/>
      <c r="DR34" s="217"/>
      <c r="DS34" s="218"/>
      <c r="DT34" s="218"/>
      <c r="DU34" s="172"/>
      <c r="DV34" s="171"/>
      <c r="DW34" s="219"/>
      <c r="DX34" s="220"/>
      <c r="DY34" s="219"/>
      <c r="DZ34" s="221"/>
      <c r="EA34" s="103"/>
      <c r="EB34" s="103"/>
      <c r="EC34" s="103"/>
      <c r="ED34" s="216"/>
      <c r="EE34" s="213"/>
      <c r="EF34" s="217"/>
      <c r="EG34" s="218"/>
      <c r="EH34" s="218"/>
      <c r="EI34" s="172"/>
      <c r="EJ34" s="171"/>
      <c r="EK34" s="219"/>
      <c r="EL34" s="220"/>
      <c r="EM34" s="219"/>
      <c r="EN34" s="221"/>
      <c r="EO34" s="103"/>
      <c r="EP34" s="103"/>
      <c r="EQ34" s="103"/>
      <c r="ER34" s="216"/>
      <c r="ES34" s="213"/>
      <c r="ET34" s="217"/>
      <c r="EU34" s="218"/>
      <c r="EV34" s="218"/>
      <c r="EW34" s="172"/>
      <c r="EX34" s="171"/>
      <c r="EY34" s="219"/>
      <c r="EZ34" s="220"/>
      <c r="FA34" s="219"/>
      <c r="FB34" s="221"/>
      <c r="FC34" s="103"/>
      <c r="FD34" s="103"/>
      <c r="FE34" s="103"/>
      <c r="FF34" s="216"/>
      <c r="FG34" s="213"/>
      <c r="FH34" s="217"/>
      <c r="FI34" s="218"/>
      <c r="FJ34" s="218"/>
      <c r="FK34" s="172"/>
      <c r="FL34" s="171"/>
      <c r="FM34" s="219"/>
      <c r="FN34" s="220"/>
      <c r="FO34" s="219"/>
      <c r="FP34" s="221"/>
      <c r="FQ34" s="103"/>
      <c r="FR34" s="103"/>
      <c r="FS34" s="103"/>
      <c r="FT34" s="216"/>
      <c r="FU34" s="213"/>
      <c r="FV34" s="217"/>
      <c r="FW34" s="218"/>
      <c r="FX34" s="218"/>
      <c r="FY34" s="172"/>
      <c r="FZ34" s="171"/>
      <c r="GA34" s="219"/>
      <c r="GB34" s="220"/>
      <c r="GC34" s="219"/>
      <c r="GD34" s="221"/>
      <c r="GE34" s="103"/>
      <c r="GF34" s="103"/>
      <c r="GG34" s="103"/>
      <c r="GH34" s="216"/>
      <c r="GI34" s="213"/>
      <c r="GJ34" s="217"/>
      <c r="GK34" s="218"/>
      <c r="GL34" s="218"/>
      <c r="GM34" s="172"/>
      <c r="GN34" s="171"/>
      <c r="GO34" s="219"/>
      <c r="GP34" s="220"/>
      <c r="GQ34" s="219"/>
      <c r="GR34" s="221"/>
      <c r="GS34" s="103"/>
      <c r="GT34" s="103"/>
      <c r="GU34" s="103"/>
      <c r="GV34" s="216"/>
      <c r="GW34" s="213"/>
      <c r="GX34" s="217"/>
      <c r="GY34" s="218"/>
      <c r="GZ34" s="218"/>
      <c r="HA34" s="172"/>
      <c r="HB34" s="171"/>
      <c r="HC34" s="219"/>
      <c r="HD34" s="220"/>
      <c r="HE34" s="219"/>
      <c r="HF34" s="221"/>
      <c r="HG34" s="103"/>
      <c r="HH34" s="103"/>
      <c r="HI34" s="103"/>
      <c r="HJ34" s="216"/>
      <c r="HK34" s="213"/>
      <c r="HL34" s="217"/>
      <c r="HM34" s="218"/>
      <c r="HN34" s="218"/>
      <c r="HO34" s="172"/>
      <c r="HP34" s="171"/>
      <c r="HQ34" s="219"/>
      <c r="HR34" s="220"/>
      <c r="HS34" s="219"/>
      <c r="HT34" s="221"/>
      <c r="HU34" s="103"/>
      <c r="HV34" s="103"/>
      <c r="HW34" s="103"/>
      <c r="HX34" s="216"/>
      <c r="HY34" s="213"/>
      <c r="HZ34" s="217"/>
      <c r="IA34" s="218"/>
      <c r="IB34" s="218"/>
      <c r="IC34" s="172"/>
      <c r="ID34" s="171"/>
      <c r="IE34" s="219"/>
      <c r="IF34" s="220"/>
      <c r="IG34" s="219"/>
      <c r="IH34" s="221"/>
      <c r="II34" s="103"/>
      <c r="IJ34" s="103"/>
      <c r="IK34" s="103"/>
      <c r="IL34" s="216"/>
      <c r="IM34" s="213"/>
      <c r="IN34" s="217"/>
      <c r="IO34" s="218"/>
    </row>
    <row r="35" spans="1:249" s="98" customFormat="1" ht="25.5">
      <c r="A35" s="313"/>
      <c r="B35" s="314"/>
      <c r="C35" s="315" t="s">
        <v>275</v>
      </c>
      <c r="D35" s="293" t="s">
        <v>9</v>
      </c>
      <c r="E35" s="169">
        <v>32</v>
      </c>
      <c r="F35" s="264"/>
      <c r="G35" s="346">
        <f>E35*F35</f>
        <v>0</v>
      </c>
      <c r="H35" s="216"/>
      <c r="I35" s="213"/>
      <c r="J35" s="217"/>
      <c r="K35" s="218"/>
      <c r="L35" s="218"/>
      <c r="M35" s="172"/>
      <c r="N35" s="171"/>
      <c r="O35" s="219"/>
      <c r="P35" s="220"/>
      <c r="Q35" s="219"/>
      <c r="R35" s="221"/>
      <c r="S35" s="103"/>
      <c r="T35" s="103"/>
      <c r="U35" s="103"/>
      <c r="V35" s="216"/>
      <c r="W35" s="213"/>
      <c r="X35" s="217"/>
      <c r="Y35" s="218"/>
      <c r="Z35" s="218"/>
      <c r="AA35" s="172"/>
      <c r="AB35" s="171"/>
      <c r="AC35" s="219"/>
      <c r="AD35" s="220"/>
      <c r="AE35" s="219"/>
      <c r="AF35" s="221"/>
      <c r="AG35" s="103"/>
      <c r="AH35" s="103"/>
      <c r="AI35" s="103"/>
      <c r="AJ35" s="216"/>
      <c r="AK35" s="213"/>
      <c r="AL35" s="217"/>
      <c r="AM35" s="218"/>
      <c r="AN35" s="218"/>
      <c r="AO35" s="172"/>
      <c r="AP35" s="171"/>
      <c r="AQ35" s="219"/>
      <c r="AR35" s="220"/>
      <c r="AS35" s="219"/>
      <c r="AT35" s="221"/>
      <c r="AU35" s="103"/>
      <c r="AV35" s="103"/>
      <c r="AW35" s="103"/>
      <c r="AX35" s="216"/>
      <c r="AY35" s="213"/>
      <c r="AZ35" s="217"/>
      <c r="BA35" s="218"/>
      <c r="BB35" s="218"/>
      <c r="BC35" s="172"/>
      <c r="BD35" s="171"/>
      <c r="BE35" s="219"/>
      <c r="BF35" s="220"/>
      <c r="BG35" s="219"/>
      <c r="BH35" s="221"/>
      <c r="BI35" s="103"/>
      <c r="BJ35" s="103"/>
      <c r="BK35" s="103"/>
      <c r="BL35" s="216"/>
      <c r="BM35" s="213"/>
      <c r="BN35" s="217"/>
      <c r="BO35" s="218"/>
      <c r="BP35" s="218"/>
      <c r="BQ35" s="172"/>
      <c r="BR35" s="171"/>
      <c r="BS35" s="219"/>
      <c r="BT35" s="220"/>
      <c r="BU35" s="219"/>
      <c r="BV35" s="221"/>
      <c r="BW35" s="103"/>
      <c r="BX35" s="103"/>
      <c r="BY35" s="103"/>
      <c r="BZ35" s="216"/>
      <c r="CA35" s="213"/>
      <c r="CB35" s="217"/>
      <c r="CC35" s="218"/>
      <c r="CD35" s="218"/>
      <c r="CE35" s="172"/>
      <c r="CF35" s="171"/>
      <c r="CG35" s="219"/>
      <c r="CH35" s="220"/>
      <c r="CI35" s="219"/>
      <c r="CJ35" s="221"/>
      <c r="CK35" s="103"/>
      <c r="CL35" s="103"/>
      <c r="CM35" s="103"/>
      <c r="CN35" s="216"/>
      <c r="CO35" s="213"/>
      <c r="CP35" s="217"/>
      <c r="CQ35" s="218"/>
      <c r="CR35" s="218"/>
      <c r="CS35" s="172"/>
      <c r="CT35" s="171"/>
      <c r="CU35" s="219"/>
      <c r="CV35" s="220"/>
      <c r="CW35" s="219"/>
      <c r="CX35" s="221"/>
      <c r="CY35" s="103"/>
      <c r="CZ35" s="103"/>
      <c r="DA35" s="103"/>
      <c r="DB35" s="216"/>
      <c r="DC35" s="213"/>
      <c r="DD35" s="217"/>
      <c r="DE35" s="218"/>
      <c r="DF35" s="218"/>
      <c r="DG35" s="172"/>
      <c r="DH35" s="171"/>
      <c r="DI35" s="219"/>
      <c r="DJ35" s="220"/>
      <c r="DK35" s="219"/>
      <c r="DL35" s="221"/>
      <c r="DM35" s="103"/>
      <c r="DN35" s="103"/>
      <c r="DO35" s="103"/>
      <c r="DP35" s="216"/>
      <c r="DQ35" s="213"/>
      <c r="DR35" s="217"/>
      <c r="DS35" s="218"/>
      <c r="DT35" s="218"/>
      <c r="DU35" s="172"/>
      <c r="DV35" s="171"/>
      <c r="DW35" s="219"/>
      <c r="DX35" s="220"/>
      <c r="DY35" s="219"/>
      <c r="DZ35" s="221"/>
      <c r="EA35" s="103"/>
      <c r="EB35" s="103"/>
      <c r="EC35" s="103"/>
      <c r="ED35" s="216"/>
      <c r="EE35" s="213"/>
      <c r="EF35" s="217"/>
      <c r="EG35" s="218"/>
      <c r="EH35" s="218"/>
      <c r="EI35" s="172"/>
      <c r="EJ35" s="171"/>
      <c r="EK35" s="219"/>
      <c r="EL35" s="220"/>
      <c r="EM35" s="219"/>
      <c r="EN35" s="221"/>
      <c r="EO35" s="103"/>
      <c r="EP35" s="103"/>
      <c r="EQ35" s="103"/>
      <c r="ER35" s="216"/>
      <c r="ES35" s="213"/>
      <c r="ET35" s="217"/>
      <c r="EU35" s="218"/>
      <c r="EV35" s="218"/>
      <c r="EW35" s="172"/>
      <c r="EX35" s="171"/>
      <c r="EY35" s="219"/>
      <c r="EZ35" s="220"/>
      <c r="FA35" s="219"/>
      <c r="FB35" s="221"/>
      <c r="FC35" s="103"/>
      <c r="FD35" s="103"/>
      <c r="FE35" s="103"/>
      <c r="FF35" s="216"/>
      <c r="FG35" s="213"/>
      <c r="FH35" s="217"/>
      <c r="FI35" s="218"/>
      <c r="FJ35" s="218"/>
      <c r="FK35" s="172"/>
      <c r="FL35" s="171"/>
      <c r="FM35" s="219"/>
      <c r="FN35" s="220"/>
      <c r="FO35" s="219"/>
      <c r="FP35" s="221"/>
      <c r="FQ35" s="103"/>
      <c r="FR35" s="103"/>
      <c r="FS35" s="103"/>
      <c r="FT35" s="216"/>
      <c r="FU35" s="213"/>
      <c r="FV35" s="217"/>
      <c r="FW35" s="218"/>
      <c r="FX35" s="218"/>
      <c r="FY35" s="172"/>
      <c r="FZ35" s="171"/>
      <c r="GA35" s="219"/>
      <c r="GB35" s="220"/>
      <c r="GC35" s="219"/>
      <c r="GD35" s="221"/>
      <c r="GE35" s="103"/>
      <c r="GF35" s="103"/>
      <c r="GG35" s="103"/>
      <c r="GH35" s="216"/>
      <c r="GI35" s="213"/>
      <c r="GJ35" s="217"/>
      <c r="GK35" s="218"/>
      <c r="GL35" s="218"/>
      <c r="GM35" s="172"/>
      <c r="GN35" s="171"/>
      <c r="GO35" s="219"/>
      <c r="GP35" s="220"/>
      <c r="GQ35" s="219"/>
      <c r="GR35" s="221"/>
      <c r="GS35" s="103"/>
      <c r="GT35" s="103"/>
      <c r="GU35" s="103"/>
      <c r="GV35" s="216"/>
      <c r="GW35" s="213"/>
      <c r="GX35" s="217"/>
      <c r="GY35" s="218"/>
      <c r="GZ35" s="218"/>
      <c r="HA35" s="172"/>
      <c r="HB35" s="171"/>
      <c r="HC35" s="219"/>
      <c r="HD35" s="220"/>
      <c r="HE35" s="219"/>
      <c r="HF35" s="221"/>
      <c r="HG35" s="103"/>
      <c r="HH35" s="103"/>
      <c r="HI35" s="103"/>
      <c r="HJ35" s="216"/>
      <c r="HK35" s="213"/>
      <c r="HL35" s="217"/>
      <c r="HM35" s="218"/>
      <c r="HN35" s="218"/>
      <c r="HO35" s="172"/>
      <c r="HP35" s="171"/>
      <c r="HQ35" s="219"/>
      <c r="HR35" s="220"/>
      <c r="HS35" s="219"/>
      <c r="HT35" s="221"/>
      <c r="HU35" s="103"/>
      <c r="HV35" s="103"/>
      <c r="HW35" s="103"/>
      <c r="HX35" s="216"/>
      <c r="HY35" s="213"/>
      <c r="HZ35" s="217"/>
      <c r="IA35" s="218"/>
      <c r="IB35" s="218"/>
      <c r="IC35" s="172"/>
      <c r="ID35" s="171"/>
      <c r="IE35" s="219"/>
      <c r="IF35" s="220"/>
      <c r="IG35" s="219"/>
      <c r="IH35" s="221"/>
      <c r="II35" s="103"/>
      <c r="IJ35" s="103"/>
      <c r="IK35" s="103"/>
      <c r="IL35" s="216"/>
      <c r="IM35" s="213"/>
      <c r="IN35" s="217"/>
      <c r="IO35" s="218"/>
    </row>
    <row r="36" spans="1:249" s="98" customFormat="1" ht="12.75">
      <c r="A36" s="313"/>
      <c r="B36" s="314"/>
      <c r="C36" s="315"/>
      <c r="D36" s="293"/>
      <c r="E36" s="169"/>
      <c r="F36" s="264"/>
      <c r="G36" s="346"/>
      <c r="H36" s="216"/>
      <c r="I36" s="213"/>
      <c r="J36" s="217"/>
      <c r="K36" s="218"/>
      <c r="L36" s="218"/>
      <c r="M36" s="172"/>
      <c r="N36" s="171"/>
      <c r="O36" s="219"/>
      <c r="P36" s="220"/>
      <c r="Q36" s="219"/>
      <c r="R36" s="221"/>
      <c r="S36" s="103"/>
      <c r="T36" s="103"/>
      <c r="U36" s="103"/>
      <c r="V36" s="216"/>
      <c r="W36" s="213"/>
      <c r="X36" s="217"/>
      <c r="Y36" s="218"/>
      <c r="Z36" s="218"/>
      <c r="AA36" s="172"/>
      <c r="AB36" s="171"/>
      <c r="AC36" s="219"/>
      <c r="AD36" s="220"/>
      <c r="AE36" s="219"/>
      <c r="AF36" s="221"/>
      <c r="AG36" s="103"/>
      <c r="AH36" s="103"/>
      <c r="AI36" s="103"/>
      <c r="AJ36" s="216"/>
      <c r="AK36" s="213"/>
      <c r="AL36" s="217"/>
      <c r="AM36" s="218"/>
      <c r="AN36" s="218"/>
      <c r="AO36" s="172"/>
      <c r="AP36" s="171"/>
      <c r="AQ36" s="219"/>
      <c r="AR36" s="220"/>
      <c r="AS36" s="219"/>
      <c r="AT36" s="221"/>
      <c r="AU36" s="103"/>
      <c r="AV36" s="103"/>
      <c r="AW36" s="103"/>
      <c r="AX36" s="216"/>
      <c r="AY36" s="213"/>
      <c r="AZ36" s="217"/>
      <c r="BA36" s="218"/>
      <c r="BB36" s="218"/>
      <c r="BC36" s="172"/>
      <c r="BD36" s="171"/>
      <c r="BE36" s="219"/>
      <c r="BF36" s="220"/>
      <c r="BG36" s="219"/>
      <c r="BH36" s="221"/>
      <c r="BI36" s="103"/>
      <c r="BJ36" s="103"/>
      <c r="BK36" s="103"/>
      <c r="BL36" s="216"/>
      <c r="BM36" s="213"/>
      <c r="BN36" s="217"/>
      <c r="BO36" s="218"/>
      <c r="BP36" s="218"/>
      <c r="BQ36" s="172"/>
      <c r="BR36" s="171"/>
      <c r="BS36" s="219"/>
      <c r="BT36" s="220"/>
      <c r="BU36" s="219"/>
      <c r="BV36" s="221"/>
      <c r="BW36" s="103"/>
      <c r="BX36" s="103"/>
      <c r="BY36" s="103"/>
      <c r="BZ36" s="216"/>
      <c r="CA36" s="213"/>
      <c r="CB36" s="217"/>
      <c r="CC36" s="218"/>
      <c r="CD36" s="218"/>
      <c r="CE36" s="172"/>
      <c r="CF36" s="171"/>
      <c r="CG36" s="219"/>
      <c r="CH36" s="220"/>
      <c r="CI36" s="219"/>
      <c r="CJ36" s="221"/>
      <c r="CK36" s="103"/>
      <c r="CL36" s="103"/>
      <c r="CM36" s="103"/>
      <c r="CN36" s="216"/>
      <c r="CO36" s="213"/>
      <c r="CP36" s="217"/>
      <c r="CQ36" s="218"/>
      <c r="CR36" s="218"/>
      <c r="CS36" s="172"/>
      <c r="CT36" s="171"/>
      <c r="CU36" s="219"/>
      <c r="CV36" s="220"/>
      <c r="CW36" s="219"/>
      <c r="CX36" s="221"/>
      <c r="CY36" s="103"/>
      <c r="CZ36" s="103"/>
      <c r="DA36" s="103"/>
      <c r="DB36" s="216"/>
      <c r="DC36" s="213"/>
      <c r="DD36" s="217"/>
      <c r="DE36" s="218"/>
      <c r="DF36" s="218"/>
      <c r="DG36" s="172"/>
      <c r="DH36" s="171"/>
      <c r="DI36" s="219"/>
      <c r="DJ36" s="220"/>
      <c r="DK36" s="219"/>
      <c r="DL36" s="221"/>
      <c r="DM36" s="103"/>
      <c r="DN36" s="103"/>
      <c r="DO36" s="103"/>
      <c r="DP36" s="216"/>
      <c r="DQ36" s="213"/>
      <c r="DR36" s="217"/>
      <c r="DS36" s="218"/>
      <c r="DT36" s="218"/>
      <c r="DU36" s="172"/>
      <c r="DV36" s="171"/>
      <c r="DW36" s="219"/>
      <c r="DX36" s="220"/>
      <c r="DY36" s="219"/>
      <c r="DZ36" s="221"/>
      <c r="EA36" s="103"/>
      <c r="EB36" s="103"/>
      <c r="EC36" s="103"/>
      <c r="ED36" s="216"/>
      <c r="EE36" s="213"/>
      <c r="EF36" s="217"/>
      <c r="EG36" s="218"/>
      <c r="EH36" s="218"/>
      <c r="EI36" s="172"/>
      <c r="EJ36" s="171"/>
      <c r="EK36" s="219"/>
      <c r="EL36" s="220"/>
      <c r="EM36" s="219"/>
      <c r="EN36" s="221"/>
      <c r="EO36" s="103"/>
      <c r="EP36" s="103"/>
      <c r="EQ36" s="103"/>
      <c r="ER36" s="216"/>
      <c r="ES36" s="213"/>
      <c r="ET36" s="217"/>
      <c r="EU36" s="218"/>
      <c r="EV36" s="218"/>
      <c r="EW36" s="172"/>
      <c r="EX36" s="171"/>
      <c r="EY36" s="219"/>
      <c r="EZ36" s="220"/>
      <c r="FA36" s="219"/>
      <c r="FB36" s="221"/>
      <c r="FC36" s="103"/>
      <c r="FD36" s="103"/>
      <c r="FE36" s="103"/>
      <c r="FF36" s="216"/>
      <c r="FG36" s="213"/>
      <c r="FH36" s="217"/>
      <c r="FI36" s="218"/>
      <c r="FJ36" s="218"/>
      <c r="FK36" s="172"/>
      <c r="FL36" s="171"/>
      <c r="FM36" s="219"/>
      <c r="FN36" s="220"/>
      <c r="FO36" s="219"/>
      <c r="FP36" s="221"/>
      <c r="FQ36" s="103"/>
      <c r="FR36" s="103"/>
      <c r="FS36" s="103"/>
      <c r="FT36" s="216"/>
      <c r="FU36" s="213"/>
      <c r="FV36" s="217"/>
      <c r="FW36" s="218"/>
      <c r="FX36" s="218"/>
      <c r="FY36" s="172"/>
      <c r="FZ36" s="171"/>
      <c r="GA36" s="219"/>
      <c r="GB36" s="220"/>
      <c r="GC36" s="219"/>
      <c r="GD36" s="221"/>
      <c r="GE36" s="103"/>
      <c r="GF36" s="103"/>
      <c r="GG36" s="103"/>
      <c r="GH36" s="216"/>
      <c r="GI36" s="213"/>
      <c r="GJ36" s="217"/>
      <c r="GK36" s="218"/>
      <c r="GL36" s="218"/>
      <c r="GM36" s="172"/>
      <c r="GN36" s="171"/>
      <c r="GO36" s="219"/>
      <c r="GP36" s="220"/>
      <c r="GQ36" s="219"/>
      <c r="GR36" s="221"/>
      <c r="GS36" s="103"/>
      <c r="GT36" s="103"/>
      <c r="GU36" s="103"/>
      <c r="GV36" s="216"/>
      <c r="GW36" s="213"/>
      <c r="GX36" s="217"/>
      <c r="GY36" s="218"/>
      <c r="GZ36" s="218"/>
      <c r="HA36" s="172"/>
      <c r="HB36" s="171"/>
      <c r="HC36" s="219"/>
      <c r="HD36" s="220"/>
      <c r="HE36" s="219"/>
      <c r="HF36" s="221"/>
      <c r="HG36" s="103"/>
      <c r="HH36" s="103"/>
      <c r="HI36" s="103"/>
      <c r="HJ36" s="216"/>
      <c r="HK36" s="213"/>
      <c r="HL36" s="217"/>
      <c r="HM36" s="218"/>
      <c r="HN36" s="218"/>
      <c r="HO36" s="172"/>
      <c r="HP36" s="171"/>
      <c r="HQ36" s="219"/>
      <c r="HR36" s="220"/>
      <c r="HS36" s="219"/>
      <c r="HT36" s="221"/>
      <c r="HU36" s="103"/>
      <c r="HV36" s="103"/>
      <c r="HW36" s="103"/>
      <c r="HX36" s="216"/>
      <c r="HY36" s="213"/>
      <c r="HZ36" s="217"/>
      <c r="IA36" s="218"/>
      <c r="IB36" s="218"/>
      <c r="IC36" s="172"/>
      <c r="ID36" s="171"/>
      <c r="IE36" s="219"/>
      <c r="IF36" s="220"/>
      <c r="IG36" s="219"/>
      <c r="IH36" s="221"/>
      <c r="II36" s="103"/>
      <c r="IJ36" s="103"/>
      <c r="IK36" s="103"/>
      <c r="IL36" s="216"/>
      <c r="IM36" s="213"/>
      <c r="IN36" s="217"/>
      <c r="IO36" s="218"/>
    </row>
    <row r="37" spans="1:249">
      <c r="B37" s="286"/>
      <c r="C37" s="324" t="s">
        <v>5</v>
      </c>
      <c r="D37" s="325"/>
      <c r="E37" s="326"/>
      <c r="F37" s="270"/>
      <c r="G37" s="326"/>
    </row>
    <row r="38" spans="1:249">
      <c r="B38" s="286"/>
      <c r="C38" s="327" t="s">
        <v>6</v>
      </c>
      <c r="D38" s="328"/>
      <c r="E38" s="329"/>
      <c r="F38" s="271"/>
      <c r="G38" s="329"/>
    </row>
    <row r="39" spans="1:249">
      <c r="B39" s="286"/>
      <c r="C39" s="327" t="s">
        <v>7</v>
      </c>
      <c r="D39" s="328"/>
      <c r="E39" s="329"/>
      <c r="F39" s="271"/>
      <c r="G39" s="329"/>
    </row>
    <row r="40" spans="1:249">
      <c r="B40" s="286"/>
      <c r="C40" s="327" t="s">
        <v>8</v>
      </c>
      <c r="D40" s="328"/>
      <c r="E40" s="329"/>
      <c r="F40" s="271"/>
      <c r="G40" s="329"/>
    </row>
    <row r="41" spans="1:249" s="98" customFormat="1">
      <c r="A41" s="313"/>
      <c r="B41" s="318"/>
      <c r="C41" s="319"/>
      <c r="D41" s="293"/>
      <c r="E41" s="169"/>
      <c r="F41" s="264"/>
      <c r="G41" s="346"/>
      <c r="H41" s="216"/>
      <c r="I41" s="213"/>
      <c r="J41" s="217"/>
      <c r="K41" s="218"/>
      <c r="L41" s="218"/>
      <c r="M41" s="172"/>
      <c r="N41" s="171"/>
      <c r="O41" s="219"/>
      <c r="P41" s="220"/>
      <c r="Q41" s="219"/>
      <c r="R41" s="221"/>
      <c r="S41" s="103"/>
      <c r="T41" s="103"/>
      <c r="U41" s="103"/>
      <c r="V41" s="216"/>
      <c r="W41" s="213"/>
      <c r="X41" s="217"/>
      <c r="Y41" s="218"/>
      <c r="Z41" s="218"/>
      <c r="AA41" s="172"/>
      <c r="AB41" s="171"/>
      <c r="AC41" s="219"/>
      <c r="AD41" s="220"/>
      <c r="AE41" s="219"/>
      <c r="AF41" s="221"/>
      <c r="AG41" s="103"/>
      <c r="AH41" s="103"/>
      <c r="AI41" s="103"/>
      <c r="AJ41" s="216"/>
      <c r="AK41" s="213"/>
      <c r="AL41" s="217"/>
      <c r="AM41" s="218"/>
      <c r="AN41" s="218"/>
      <c r="AO41" s="172"/>
      <c r="AP41" s="171"/>
      <c r="AQ41" s="219"/>
      <c r="AR41" s="220"/>
      <c r="AS41" s="219"/>
      <c r="AT41" s="221"/>
      <c r="AU41" s="103"/>
      <c r="AV41" s="103"/>
      <c r="AW41" s="103"/>
      <c r="AX41" s="216"/>
      <c r="AY41" s="213"/>
      <c r="AZ41" s="217"/>
      <c r="BA41" s="218"/>
      <c r="BB41" s="218"/>
      <c r="BC41" s="172"/>
      <c r="BD41" s="171"/>
      <c r="BE41" s="219"/>
      <c r="BF41" s="220"/>
      <c r="BG41" s="219"/>
      <c r="BH41" s="221"/>
      <c r="BI41" s="103"/>
      <c r="BJ41" s="103"/>
      <c r="BK41" s="103"/>
      <c r="BL41" s="216"/>
      <c r="BM41" s="213"/>
      <c r="BN41" s="217"/>
      <c r="BO41" s="218"/>
      <c r="BP41" s="218"/>
      <c r="BQ41" s="172"/>
      <c r="BR41" s="171"/>
      <c r="BS41" s="219"/>
      <c r="BT41" s="220"/>
      <c r="BU41" s="219"/>
      <c r="BV41" s="221"/>
      <c r="BW41" s="103"/>
      <c r="BX41" s="103"/>
      <c r="BY41" s="103"/>
      <c r="BZ41" s="216"/>
      <c r="CA41" s="213"/>
      <c r="CB41" s="217"/>
      <c r="CC41" s="218"/>
      <c r="CD41" s="218"/>
      <c r="CE41" s="172"/>
      <c r="CF41" s="171"/>
      <c r="CG41" s="219"/>
      <c r="CH41" s="220"/>
      <c r="CI41" s="219"/>
      <c r="CJ41" s="221"/>
      <c r="CK41" s="103"/>
      <c r="CL41" s="103"/>
      <c r="CM41" s="103"/>
      <c r="CN41" s="216"/>
      <c r="CO41" s="213"/>
      <c r="CP41" s="217"/>
      <c r="CQ41" s="218"/>
      <c r="CR41" s="218"/>
      <c r="CS41" s="172"/>
      <c r="CT41" s="171"/>
      <c r="CU41" s="219"/>
      <c r="CV41" s="220"/>
      <c r="CW41" s="219"/>
      <c r="CX41" s="221"/>
      <c r="CY41" s="103"/>
      <c r="CZ41" s="103"/>
      <c r="DA41" s="103"/>
      <c r="DB41" s="216"/>
      <c r="DC41" s="213"/>
      <c r="DD41" s="217"/>
      <c r="DE41" s="218"/>
      <c r="DF41" s="218"/>
      <c r="DG41" s="172"/>
      <c r="DH41" s="171"/>
      <c r="DI41" s="219"/>
      <c r="DJ41" s="220"/>
      <c r="DK41" s="219"/>
      <c r="DL41" s="221"/>
      <c r="DM41" s="103"/>
      <c r="DN41" s="103"/>
      <c r="DO41" s="103"/>
      <c r="DP41" s="216"/>
      <c r="DQ41" s="213"/>
      <c r="DR41" s="217"/>
      <c r="DS41" s="218"/>
      <c r="DT41" s="218"/>
      <c r="DU41" s="172"/>
      <c r="DV41" s="171"/>
      <c r="DW41" s="219"/>
      <c r="DX41" s="220"/>
      <c r="DY41" s="219"/>
      <c r="DZ41" s="221"/>
      <c r="EA41" s="103"/>
      <c r="EB41" s="103"/>
      <c r="EC41" s="103"/>
      <c r="ED41" s="216"/>
      <c r="EE41" s="213"/>
      <c r="EF41" s="217"/>
      <c r="EG41" s="218"/>
      <c r="EH41" s="218"/>
      <c r="EI41" s="172"/>
      <c r="EJ41" s="171"/>
      <c r="EK41" s="219"/>
      <c r="EL41" s="220"/>
      <c r="EM41" s="219"/>
      <c r="EN41" s="221"/>
      <c r="EO41" s="103"/>
      <c r="EP41" s="103"/>
      <c r="EQ41" s="103"/>
      <c r="ER41" s="216"/>
      <c r="ES41" s="213"/>
      <c r="ET41" s="217"/>
      <c r="EU41" s="218"/>
      <c r="EV41" s="218"/>
      <c r="EW41" s="172"/>
      <c r="EX41" s="171"/>
      <c r="EY41" s="219"/>
      <c r="EZ41" s="220"/>
      <c r="FA41" s="219"/>
      <c r="FB41" s="221"/>
      <c r="FC41" s="103"/>
      <c r="FD41" s="103"/>
      <c r="FE41" s="103"/>
      <c r="FF41" s="216"/>
      <c r="FG41" s="213"/>
      <c r="FH41" s="217"/>
      <c r="FI41" s="218"/>
      <c r="FJ41" s="218"/>
      <c r="FK41" s="172"/>
      <c r="FL41" s="171"/>
      <c r="FM41" s="219"/>
      <c r="FN41" s="220"/>
      <c r="FO41" s="219"/>
      <c r="FP41" s="221"/>
      <c r="FQ41" s="103"/>
      <c r="FR41" s="103"/>
      <c r="FS41" s="103"/>
      <c r="FT41" s="216"/>
      <c r="FU41" s="213"/>
      <c r="FV41" s="217"/>
      <c r="FW41" s="218"/>
      <c r="FX41" s="218"/>
      <c r="FY41" s="172"/>
      <c r="FZ41" s="171"/>
      <c r="GA41" s="219"/>
      <c r="GB41" s="220"/>
      <c r="GC41" s="219"/>
      <c r="GD41" s="221"/>
      <c r="GE41" s="103"/>
      <c r="GF41" s="103"/>
      <c r="GG41" s="103"/>
      <c r="GH41" s="216"/>
      <c r="GI41" s="213"/>
      <c r="GJ41" s="217"/>
      <c r="GK41" s="218"/>
      <c r="GL41" s="218"/>
      <c r="GM41" s="172"/>
      <c r="GN41" s="171"/>
      <c r="GO41" s="219"/>
      <c r="GP41" s="220"/>
      <c r="GQ41" s="219"/>
      <c r="GR41" s="221"/>
      <c r="GS41" s="103"/>
      <c r="GT41" s="103"/>
      <c r="GU41" s="103"/>
      <c r="GV41" s="216"/>
      <c r="GW41" s="213"/>
      <c r="GX41" s="217"/>
      <c r="GY41" s="218"/>
      <c r="GZ41" s="218"/>
      <c r="HA41" s="172"/>
      <c r="HB41" s="171"/>
      <c r="HC41" s="219"/>
      <c r="HD41" s="220"/>
      <c r="HE41" s="219"/>
      <c r="HF41" s="221"/>
      <c r="HG41" s="103"/>
      <c r="HH41" s="103"/>
      <c r="HI41" s="103"/>
      <c r="HJ41" s="216"/>
      <c r="HK41" s="213"/>
      <c r="HL41" s="217"/>
      <c r="HM41" s="218"/>
      <c r="HN41" s="218"/>
      <c r="HO41" s="172"/>
      <c r="HP41" s="171"/>
      <c r="HQ41" s="219"/>
      <c r="HR41" s="220"/>
      <c r="HS41" s="219"/>
      <c r="HT41" s="221"/>
      <c r="HU41" s="103"/>
      <c r="HV41" s="103"/>
      <c r="HW41" s="103"/>
      <c r="HX41" s="216"/>
      <c r="HY41" s="213"/>
      <c r="HZ41" s="217"/>
      <c r="IA41" s="218"/>
      <c r="IB41" s="218"/>
      <c r="IC41" s="172"/>
      <c r="ID41" s="171"/>
      <c r="IE41" s="219"/>
      <c r="IF41" s="220"/>
      <c r="IG41" s="219"/>
      <c r="IH41" s="221"/>
      <c r="II41" s="103"/>
      <c r="IJ41" s="103"/>
      <c r="IK41" s="103"/>
      <c r="IL41" s="216"/>
      <c r="IM41" s="213"/>
      <c r="IN41" s="217"/>
      <c r="IO41" s="218"/>
    </row>
    <row r="42" spans="1:249" s="98" customFormat="1">
      <c r="A42" s="313" t="s">
        <v>161</v>
      </c>
      <c r="B42" s="318" t="s">
        <v>160</v>
      </c>
      <c r="C42" s="319" t="s">
        <v>159</v>
      </c>
      <c r="D42" s="293"/>
      <c r="E42" s="169"/>
      <c r="F42" s="264"/>
      <c r="G42" s="346"/>
      <c r="H42" s="216"/>
      <c r="I42" s="213"/>
      <c r="J42" s="217"/>
      <c r="K42" s="218"/>
      <c r="L42" s="218"/>
      <c r="M42" s="172"/>
      <c r="N42" s="171"/>
      <c r="O42" s="219"/>
      <c r="P42" s="220"/>
      <c r="Q42" s="219"/>
      <c r="R42" s="221"/>
      <c r="S42" s="103"/>
      <c r="T42" s="103"/>
      <c r="U42" s="103"/>
      <c r="V42" s="216"/>
      <c r="W42" s="213"/>
      <c r="X42" s="217"/>
      <c r="Y42" s="218"/>
      <c r="Z42" s="218"/>
      <c r="AA42" s="172"/>
      <c r="AB42" s="171"/>
      <c r="AC42" s="219"/>
      <c r="AD42" s="220"/>
      <c r="AE42" s="219"/>
      <c r="AF42" s="221"/>
      <c r="AG42" s="103"/>
      <c r="AH42" s="103"/>
      <c r="AI42" s="103"/>
      <c r="AJ42" s="216"/>
      <c r="AK42" s="213"/>
      <c r="AL42" s="217"/>
      <c r="AM42" s="218"/>
      <c r="AN42" s="218"/>
      <c r="AO42" s="172"/>
      <c r="AP42" s="171"/>
      <c r="AQ42" s="219"/>
      <c r="AR42" s="220"/>
      <c r="AS42" s="219"/>
      <c r="AT42" s="221"/>
      <c r="AU42" s="103"/>
      <c r="AV42" s="103"/>
      <c r="AW42" s="103"/>
      <c r="AX42" s="216"/>
      <c r="AY42" s="213"/>
      <c r="AZ42" s="217"/>
      <c r="BA42" s="218"/>
      <c r="BB42" s="218"/>
      <c r="BC42" s="172"/>
      <c r="BD42" s="171"/>
      <c r="BE42" s="219"/>
      <c r="BF42" s="220"/>
      <c r="BG42" s="219"/>
      <c r="BH42" s="221"/>
      <c r="BI42" s="103"/>
      <c r="BJ42" s="103"/>
      <c r="BK42" s="103"/>
      <c r="BL42" s="216"/>
      <c r="BM42" s="213"/>
      <c r="BN42" s="217"/>
      <c r="BO42" s="218"/>
      <c r="BP42" s="218"/>
      <c r="BQ42" s="172"/>
      <c r="BR42" s="171"/>
      <c r="BS42" s="219"/>
      <c r="BT42" s="220"/>
      <c r="BU42" s="219"/>
      <c r="BV42" s="221"/>
      <c r="BW42" s="103"/>
      <c r="BX42" s="103"/>
      <c r="BY42" s="103"/>
      <c r="BZ42" s="216"/>
      <c r="CA42" s="213"/>
      <c r="CB42" s="217"/>
      <c r="CC42" s="218"/>
      <c r="CD42" s="218"/>
      <c r="CE42" s="172"/>
      <c r="CF42" s="171"/>
      <c r="CG42" s="219"/>
      <c r="CH42" s="220"/>
      <c r="CI42" s="219"/>
      <c r="CJ42" s="221"/>
      <c r="CK42" s="103"/>
      <c r="CL42" s="103"/>
      <c r="CM42" s="103"/>
      <c r="CN42" s="216"/>
      <c r="CO42" s="213"/>
      <c r="CP42" s="217"/>
      <c r="CQ42" s="218"/>
      <c r="CR42" s="218"/>
      <c r="CS42" s="172"/>
      <c r="CT42" s="171"/>
      <c r="CU42" s="219"/>
      <c r="CV42" s="220"/>
      <c r="CW42" s="219"/>
      <c r="CX42" s="221"/>
      <c r="CY42" s="103"/>
      <c r="CZ42" s="103"/>
      <c r="DA42" s="103"/>
      <c r="DB42" s="216"/>
      <c r="DC42" s="213"/>
      <c r="DD42" s="217"/>
      <c r="DE42" s="218"/>
      <c r="DF42" s="218"/>
      <c r="DG42" s="172"/>
      <c r="DH42" s="171"/>
      <c r="DI42" s="219"/>
      <c r="DJ42" s="220"/>
      <c r="DK42" s="219"/>
      <c r="DL42" s="221"/>
      <c r="DM42" s="103"/>
      <c r="DN42" s="103"/>
      <c r="DO42" s="103"/>
      <c r="DP42" s="216"/>
      <c r="DQ42" s="213"/>
      <c r="DR42" s="217"/>
      <c r="DS42" s="218"/>
      <c r="DT42" s="218"/>
      <c r="DU42" s="172"/>
      <c r="DV42" s="171"/>
      <c r="DW42" s="219"/>
      <c r="DX42" s="220"/>
      <c r="DY42" s="219"/>
      <c r="DZ42" s="221"/>
      <c r="EA42" s="103"/>
      <c r="EB42" s="103"/>
      <c r="EC42" s="103"/>
      <c r="ED42" s="216"/>
      <c r="EE42" s="213"/>
      <c r="EF42" s="217"/>
      <c r="EG42" s="218"/>
      <c r="EH42" s="218"/>
      <c r="EI42" s="172"/>
      <c r="EJ42" s="171"/>
      <c r="EK42" s="219"/>
      <c r="EL42" s="220"/>
      <c r="EM42" s="219"/>
      <c r="EN42" s="221"/>
      <c r="EO42" s="103"/>
      <c r="EP42" s="103"/>
      <c r="EQ42" s="103"/>
      <c r="ER42" s="216"/>
      <c r="ES42" s="213"/>
      <c r="ET42" s="217"/>
      <c r="EU42" s="218"/>
      <c r="EV42" s="218"/>
      <c r="EW42" s="172"/>
      <c r="EX42" s="171"/>
      <c r="EY42" s="219"/>
      <c r="EZ42" s="220"/>
      <c r="FA42" s="219"/>
      <c r="FB42" s="221"/>
      <c r="FC42" s="103"/>
      <c r="FD42" s="103"/>
      <c r="FE42" s="103"/>
      <c r="FF42" s="216"/>
      <c r="FG42" s="213"/>
      <c r="FH42" s="217"/>
      <c r="FI42" s="218"/>
      <c r="FJ42" s="218"/>
      <c r="FK42" s="172"/>
      <c r="FL42" s="171"/>
      <c r="FM42" s="219"/>
      <c r="FN42" s="220"/>
      <c r="FO42" s="219"/>
      <c r="FP42" s="221"/>
      <c r="FQ42" s="103"/>
      <c r="FR42" s="103"/>
      <c r="FS42" s="103"/>
      <c r="FT42" s="216"/>
      <c r="FU42" s="213"/>
      <c r="FV42" s="217"/>
      <c r="FW42" s="218"/>
      <c r="FX42" s="218"/>
      <c r="FY42" s="172"/>
      <c r="FZ42" s="171"/>
      <c r="GA42" s="219"/>
      <c r="GB42" s="220"/>
      <c r="GC42" s="219"/>
      <c r="GD42" s="221"/>
      <c r="GE42" s="103"/>
      <c r="GF42" s="103"/>
      <c r="GG42" s="103"/>
      <c r="GH42" s="216"/>
      <c r="GI42" s="213"/>
      <c r="GJ42" s="217"/>
      <c r="GK42" s="218"/>
      <c r="GL42" s="218"/>
      <c r="GM42" s="172"/>
      <c r="GN42" s="171"/>
      <c r="GO42" s="219"/>
      <c r="GP42" s="220"/>
      <c r="GQ42" s="219"/>
      <c r="GR42" s="221"/>
      <c r="GS42" s="103"/>
      <c r="GT42" s="103"/>
      <c r="GU42" s="103"/>
      <c r="GV42" s="216"/>
      <c r="GW42" s="213"/>
      <c r="GX42" s="217"/>
      <c r="GY42" s="218"/>
      <c r="GZ42" s="218"/>
      <c r="HA42" s="172"/>
      <c r="HB42" s="171"/>
      <c r="HC42" s="219"/>
      <c r="HD42" s="220"/>
      <c r="HE42" s="219"/>
      <c r="HF42" s="221"/>
      <c r="HG42" s="103"/>
      <c r="HH42" s="103"/>
      <c r="HI42" s="103"/>
      <c r="HJ42" s="216"/>
      <c r="HK42" s="213"/>
      <c r="HL42" s="217"/>
      <c r="HM42" s="218"/>
      <c r="HN42" s="218"/>
      <c r="HO42" s="172"/>
      <c r="HP42" s="171"/>
      <c r="HQ42" s="219"/>
      <c r="HR42" s="220"/>
      <c r="HS42" s="219"/>
      <c r="HT42" s="221"/>
      <c r="HU42" s="103"/>
      <c r="HV42" s="103"/>
      <c r="HW42" s="103"/>
      <c r="HX42" s="216"/>
      <c r="HY42" s="213"/>
      <c r="HZ42" s="217"/>
      <c r="IA42" s="218"/>
      <c r="IB42" s="218"/>
      <c r="IC42" s="172"/>
      <c r="ID42" s="171"/>
      <c r="IE42" s="219"/>
      <c r="IF42" s="220"/>
      <c r="IG42" s="219"/>
      <c r="IH42" s="221"/>
      <c r="II42" s="103"/>
      <c r="IJ42" s="103"/>
      <c r="IK42" s="103"/>
      <c r="IL42" s="216"/>
      <c r="IM42" s="213"/>
      <c r="IN42" s="217"/>
      <c r="IO42" s="218"/>
    </row>
    <row r="43" spans="1:249" s="98" customFormat="1">
      <c r="A43" s="313"/>
      <c r="B43" s="318"/>
      <c r="C43" s="319" t="s">
        <v>231</v>
      </c>
      <c r="D43" s="293"/>
      <c r="E43" s="169"/>
      <c r="F43" s="264"/>
      <c r="G43" s="346"/>
      <c r="H43" s="216"/>
      <c r="I43" s="213"/>
      <c r="J43" s="217"/>
      <c r="K43" s="218"/>
      <c r="L43" s="218"/>
      <c r="M43" s="172"/>
      <c r="N43" s="171"/>
      <c r="O43" s="219"/>
      <c r="P43" s="220"/>
      <c r="Q43" s="219"/>
      <c r="R43" s="221"/>
      <c r="S43" s="103"/>
      <c r="T43" s="103"/>
      <c r="U43" s="103"/>
      <c r="V43" s="216"/>
      <c r="W43" s="213"/>
      <c r="X43" s="217"/>
      <c r="Y43" s="218"/>
      <c r="Z43" s="218"/>
      <c r="AA43" s="172"/>
      <c r="AB43" s="171"/>
      <c r="AC43" s="219"/>
      <c r="AD43" s="220"/>
      <c r="AE43" s="219"/>
      <c r="AF43" s="221"/>
      <c r="AG43" s="103"/>
      <c r="AH43" s="103"/>
      <c r="AI43" s="103"/>
      <c r="AJ43" s="216"/>
      <c r="AK43" s="213"/>
      <c r="AL43" s="217"/>
      <c r="AM43" s="218"/>
      <c r="AN43" s="218"/>
      <c r="AO43" s="172"/>
      <c r="AP43" s="171"/>
      <c r="AQ43" s="219"/>
      <c r="AR43" s="220"/>
      <c r="AS43" s="219"/>
      <c r="AT43" s="221"/>
      <c r="AU43" s="103"/>
      <c r="AV43" s="103"/>
      <c r="AW43" s="103"/>
      <c r="AX43" s="216"/>
      <c r="AY43" s="213"/>
      <c r="AZ43" s="217"/>
      <c r="BA43" s="218"/>
      <c r="BB43" s="218"/>
      <c r="BC43" s="172"/>
      <c r="BD43" s="171"/>
      <c r="BE43" s="219"/>
      <c r="BF43" s="220"/>
      <c r="BG43" s="219"/>
      <c r="BH43" s="221"/>
      <c r="BI43" s="103"/>
      <c r="BJ43" s="103"/>
      <c r="BK43" s="103"/>
      <c r="BL43" s="216"/>
      <c r="BM43" s="213"/>
      <c r="BN43" s="217"/>
      <c r="BO43" s="218"/>
      <c r="BP43" s="218"/>
      <c r="BQ43" s="172"/>
      <c r="BR43" s="171"/>
      <c r="BS43" s="219"/>
      <c r="BT43" s="220"/>
      <c r="BU43" s="219"/>
      <c r="BV43" s="221"/>
      <c r="BW43" s="103"/>
      <c r="BX43" s="103"/>
      <c r="BY43" s="103"/>
      <c r="BZ43" s="216"/>
      <c r="CA43" s="213"/>
      <c r="CB43" s="217"/>
      <c r="CC43" s="218"/>
      <c r="CD43" s="218"/>
      <c r="CE43" s="172"/>
      <c r="CF43" s="171"/>
      <c r="CG43" s="219"/>
      <c r="CH43" s="220"/>
      <c r="CI43" s="219"/>
      <c r="CJ43" s="221"/>
      <c r="CK43" s="103"/>
      <c r="CL43" s="103"/>
      <c r="CM43" s="103"/>
      <c r="CN43" s="216"/>
      <c r="CO43" s="213"/>
      <c r="CP43" s="217"/>
      <c r="CQ43" s="218"/>
      <c r="CR43" s="218"/>
      <c r="CS43" s="172"/>
      <c r="CT43" s="171"/>
      <c r="CU43" s="219"/>
      <c r="CV43" s="220"/>
      <c r="CW43" s="219"/>
      <c r="CX43" s="221"/>
      <c r="CY43" s="103"/>
      <c r="CZ43" s="103"/>
      <c r="DA43" s="103"/>
      <c r="DB43" s="216"/>
      <c r="DC43" s="213"/>
      <c r="DD43" s="217"/>
      <c r="DE43" s="218"/>
      <c r="DF43" s="218"/>
      <c r="DG43" s="172"/>
      <c r="DH43" s="171"/>
      <c r="DI43" s="219"/>
      <c r="DJ43" s="220"/>
      <c r="DK43" s="219"/>
      <c r="DL43" s="221"/>
      <c r="DM43" s="103"/>
      <c r="DN43" s="103"/>
      <c r="DO43" s="103"/>
      <c r="DP43" s="216"/>
      <c r="DQ43" s="213"/>
      <c r="DR43" s="217"/>
      <c r="DS43" s="218"/>
      <c r="DT43" s="218"/>
      <c r="DU43" s="172"/>
      <c r="DV43" s="171"/>
      <c r="DW43" s="219"/>
      <c r="DX43" s="220"/>
      <c r="DY43" s="219"/>
      <c r="DZ43" s="221"/>
      <c r="EA43" s="103"/>
      <c r="EB43" s="103"/>
      <c r="EC43" s="103"/>
      <c r="ED43" s="216"/>
      <c r="EE43" s="213"/>
      <c r="EF43" s="217"/>
      <c r="EG43" s="218"/>
      <c r="EH43" s="218"/>
      <c r="EI43" s="172"/>
      <c r="EJ43" s="171"/>
      <c r="EK43" s="219"/>
      <c r="EL43" s="220"/>
      <c r="EM43" s="219"/>
      <c r="EN43" s="221"/>
      <c r="EO43" s="103"/>
      <c r="EP43" s="103"/>
      <c r="EQ43" s="103"/>
      <c r="ER43" s="216"/>
      <c r="ES43" s="213"/>
      <c r="ET43" s="217"/>
      <c r="EU43" s="218"/>
      <c r="EV43" s="218"/>
      <c r="EW43" s="172"/>
      <c r="EX43" s="171"/>
      <c r="EY43" s="219"/>
      <c r="EZ43" s="220"/>
      <c r="FA43" s="219"/>
      <c r="FB43" s="221"/>
      <c r="FC43" s="103"/>
      <c r="FD43" s="103"/>
      <c r="FE43" s="103"/>
      <c r="FF43" s="216"/>
      <c r="FG43" s="213"/>
      <c r="FH43" s="217"/>
      <c r="FI43" s="218"/>
      <c r="FJ43" s="218"/>
      <c r="FK43" s="172"/>
      <c r="FL43" s="171"/>
      <c r="FM43" s="219"/>
      <c r="FN43" s="220"/>
      <c r="FO43" s="219"/>
      <c r="FP43" s="221"/>
      <c r="FQ43" s="103"/>
      <c r="FR43" s="103"/>
      <c r="FS43" s="103"/>
      <c r="FT43" s="216"/>
      <c r="FU43" s="213"/>
      <c r="FV43" s="217"/>
      <c r="FW43" s="218"/>
      <c r="FX43" s="218"/>
      <c r="FY43" s="172"/>
      <c r="FZ43" s="171"/>
      <c r="GA43" s="219"/>
      <c r="GB43" s="220"/>
      <c r="GC43" s="219"/>
      <c r="GD43" s="221"/>
      <c r="GE43" s="103"/>
      <c r="GF43" s="103"/>
      <c r="GG43" s="103"/>
      <c r="GH43" s="216"/>
      <c r="GI43" s="213"/>
      <c r="GJ43" s="217"/>
      <c r="GK43" s="218"/>
      <c r="GL43" s="218"/>
      <c r="GM43" s="172"/>
      <c r="GN43" s="171"/>
      <c r="GO43" s="219"/>
      <c r="GP43" s="220"/>
      <c r="GQ43" s="219"/>
      <c r="GR43" s="221"/>
      <c r="GS43" s="103"/>
      <c r="GT43" s="103"/>
      <c r="GU43" s="103"/>
      <c r="GV43" s="216"/>
      <c r="GW43" s="213"/>
      <c r="GX43" s="217"/>
      <c r="GY43" s="218"/>
      <c r="GZ43" s="218"/>
      <c r="HA43" s="172"/>
      <c r="HB43" s="171"/>
      <c r="HC43" s="219"/>
      <c r="HD43" s="220"/>
      <c r="HE43" s="219"/>
      <c r="HF43" s="221"/>
      <c r="HG43" s="103"/>
      <c r="HH43" s="103"/>
      <c r="HI43" s="103"/>
      <c r="HJ43" s="216"/>
      <c r="HK43" s="213"/>
      <c r="HL43" s="217"/>
      <c r="HM43" s="218"/>
      <c r="HN43" s="218"/>
      <c r="HO43" s="172"/>
      <c r="HP43" s="171"/>
      <c r="HQ43" s="219"/>
      <c r="HR43" s="220"/>
      <c r="HS43" s="219"/>
      <c r="HT43" s="221"/>
      <c r="HU43" s="103"/>
      <c r="HV43" s="103"/>
      <c r="HW43" s="103"/>
      <c r="HX43" s="216"/>
      <c r="HY43" s="213"/>
      <c r="HZ43" s="217"/>
      <c r="IA43" s="218"/>
      <c r="IB43" s="218"/>
      <c r="IC43" s="172"/>
      <c r="ID43" s="171"/>
      <c r="IE43" s="219"/>
      <c r="IF43" s="220"/>
      <c r="IG43" s="219"/>
      <c r="IH43" s="221"/>
      <c r="II43" s="103"/>
      <c r="IJ43" s="103"/>
      <c r="IK43" s="103"/>
      <c r="IL43" s="216"/>
      <c r="IM43" s="213"/>
      <c r="IN43" s="217"/>
      <c r="IO43" s="218"/>
    </row>
    <row r="44" spans="1:249" s="98" customFormat="1" ht="38.25">
      <c r="A44" s="313"/>
      <c r="B44" s="314"/>
      <c r="C44" s="321" t="s">
        <v>157</v>
      </c>
      <c r="D44" s="316"/>
      <c r="E44" s="317"/>
      <c r="F44" s="172"/>
      <c r="G44" s="170"/>
      <c r="H44" s="216"/>
      <c r="I44" s="213"/>
      <c r="J44" s="217"/>
      <c r="K44" s="218"/>
      <c r="L44" s="218"/>
      <c r="M44" s="172"/>
      <c r="N44" s="171"/>
      <c r="O44" s="219"/>
      <c r="P44" s="220"/>
      <c r="Q44" s="219"/>
      <c r="R44" s="221"/>
      <c r="S44" s="103"/>
      <c r="T44" s="103"/>
      <c r="U44" s="103"/>
      <c r="V44" s="216"/>
      <c r="W44" s="213"/>
      <c r="X44" s="217"/>
      <c r="Y44" s="218"/>
      <c r="Z44" s="218"/>
      <c r="AA44" s="172"/>
      <c r="AB44" s="171"/>
      <c r="AC44" s="219"/>
      <c r="AD44" s="220"/>
      <c r="AE44" s="219"/>
      <c r="AF44" s="221"/>
      <c r="AG44" s="103"/>
      <c r="AH44" s="103"/>
      <c r="AI44" s="103"/>
      <c r="AJ44" s="216"/>
      <c r="AK44" s="213"/>
      <c r="AL44" s="217"/>
      <c r="AM44" s="218"/>
      <c r="AN44" s="218"/>
      <c r="AO44" s="172"/>
      <c r="AP44" s="171"/>
      <c r="AQ44" s="219"/>
      <c r="AR44" s="220"/>
      <c r="AS44" s="219"/>
      <c r="AT44" s="221"/>
      <c r="AU44" s="103"/>
      <c r="AV44" s="103"/>
      <c r="AW44" s="103"/>
      <c r="AX44" s="216"/>
      <c r="AY44" s="213"/>
      <c r="AZ44" s="217"/>
      <c r="BA44" s="218"/>
      <c r="BB44" s="218"/>
      <c r="BC44" s="172"/>
      <c r="BD44" s="171"/>
      <c r="BE44" s="219"/>
      <c r="BF44" s="220"/>
      <c r="BG44" s="219"/>
      <c r="BH44" s="221"/>
      <c r="BI44" s="103"/>
      <c r="BJ44" s="103"/>
      <c r="BK44" s="103"/>
      <c r="BL44" s="216"/>
      <c r="BM44" s="213"/>
      <c r="BN44" s="217"/>
      <c r="BO44" s="218"/>
      <c r="BP44" s="218"/>
      <c r="BQ44" s="172"/>
      <c r="BR44" s="171"/>
      <c r="BS44" s="219"/>
      <c r="BT44" s="220"/>
      <c r="BU44" s="219"/>
      <c r="BV44" s="221"/>
      <c r="BW44" s="103"/>
      <c r="BX44" s="103"/>
      <c r="BY44" s="103"/>
      <c r="BZ44" s="216"/>
      <c r="CA44" s="213"/>
      <c r="CB44" s="217"/>
      <c r="CC44" s="218"/>
      <c r="CD44" s="218"/>
      <c r="CE44" s="172"/>
      <c r="CF44" s="171"/>
      <c r="CG44" s="219"/>
      <c r="CH44" s="220"/>
      <c r="CI44" s="219"/>
      <c r="CJ44" s="221"/>
      <c r="CK44" s="103"/>
      <c r="CL44" s="103"/>
      <c r="CM44" s="103"/>
      <c r="CN44" s="216"/>
      <c r="CO44" s="213"/>
      <c r="CP44" s="217"/>
      <c r="CQ44" s="218"/>
      <c r="CR44" s="218"/>
      <c r="CS44" s="172"/>
      <c r="CT44" s="171"/>
      <c r="CU44" s="219"/>
      <c r="CV44" s="220"/>
      <c r="CW44" s="219"/>
      <c r="CX44" s="221"/>
      <c r="CY44" s="103"/>
      <c r="CZ44" s="103"/>
      <c r="DA44" s="103"/>
      <c r="DB44" s="216"/>
      <c r="DC44" s="213"/>
      <c r="DD44" s="217"/>
      <c r="DE44" s="218"/>
      <c r="DF44" s="218"/>
      <c r="DG44" s="172"/>
      <c r="DH44" s="171"/>
      <c r="DI44" s="219"/>
      <c r="DJ44" s="220"/>
      <c r="DK44" s="219"/>
      <c r="DL44" s="221"/>
      <c r="DM44" s="103"/>
      <c r="DN44" s="103"/>
      <c r="DO44" s="103"/>
      <c r="DP44" s="216"/>
      <c r="DQ44" s="213"/>
      <c r="DR44" s="217"/>
      <c r="DS44" s="218"/>
      <c r="DT44" s="218"/>
      <c r="DU44" s="172"/>
      <c r="DV44" s="171"/>
      <c r="DW44" s="219"/>
      <c r="DX44" s="220"/>
      <c r="DY44" s="219"/>
      <c r="DZ44" s="221"/>
      <c r="EA44" s="103"/>
      <c r="EB44" s="103"/>
      <c r="EC44" s="103"/>
      <c r="ED44" s="216"/>
      <c r="EE44" s="213"/>
      <c r="EF44" s="217"/>
      <c r="EG44" s="218"/>
      <c r="EH44" s="218"/>
      <c r="EI44" s="172"/>
      <c r="EJ44" s="171"/>
      <c r="EK44" s="219"/>
      <c r="EL44" s="220"/>
      <c r="EM44" s="219"/>
      <c r="EN44" s="221"/>
      <c r="EO44" s="103"/>
      <c r="EP44" s="103"/>
      <c r="EQ44" s="103"/>
      <c r="ER44" s="216"/>
      <c r="ES44" s="213"/>
      <c r="ET44" s="217"/>
      <c r="EU44" s="218"/>
      <c r="EV44" s="218"/>
      <c r="EW44" s="172"/>
      <c r="EX44" s="171"/>
      <c r="EY44" s="219"/>
      <c r="EZ44" s="220"/>
      <c r="FA44" s="219"/>
      <c r="FB44" s="221"/>
      <c r="FC44" s="103"/>
      <c r="FD44" s="103"/>
      <c r="FE44" s="103"/>
      <c r="FF44" s="216"/>
      <c r="FG44" s="213"/>
      <c r="FH44" s="217"/>
      <c r="FI44" s="218"/>
      <c r="FJ44" s="218"/>
      <c r="FK44" s="172"/>
      <c r="FL44" s="171"/>
      <c r="FM44" s="219"/>
      <c r="FN44" s="220"/>
      <c r="FO44" s="219"/>
      <c r="FP44" s="221"/>
      <c r="FQ44" s="103"/>
      <c r="FR44" s="103"/>
      <c r="FS44" s="103"/>
      <c r="FT44" s="216"/>
      <c r="FU44" s="213"/>
      <c r="FV44" s="217"/>
      <c r="FW44" s="218"/>
      <c r="FX44" s="218"/>
      <c r="FY44" s="172"/>
      <c r="FZ44" s="171"/>
      <c r="GA44" s="219"/>
      <c r="GB44" s="220"/>
      <c r="GC44" s="219"/>
      <c r="GD44" s="221"/>
      <c r="GE44" s="103"/>
      <c r="GF44" s="103"/>
      <c r="GG44" s="103"/>
      <c r="GH44" s="216"/>
      <c r="GI44" s="213"/>
      <c r="GJ44" s="217"/>
      <c r="GK44" s="218"/>
      <c r="GL44" s="218"/>
      <c r="GM44" s="172"/>
      <c r="GN44" s="171"/>
      <c r="GO44" s="219"/>
      <c r="GP44" s="220"/>
      <c r="GQ44" s="219"/>
      <c r="GR44" s="221"/>
      <c r="GS44" s="103"/>
      <c r="GT44" s="103"/>
      <c r="GU44" s="103"/>
      <c r="GV44" s="216"/>
      <c r="GW44" s="213"/>
      <c r="GX44" s="217"/>
      <c r="GY44" s="218"/>
      <c r="GZ44" s="218"/>
      <c r="HA44" s="172"/>
      <c r="HB44" s="171"/>
      <c r="HC44" s="219"/>
      <c r="HD44" s="220"/>
      <c r="HE44" s="219"/>
      <c r="HF44" s="221"/>
      <c r="HG44" s="103"/>
      <c r="HH44" s="103"/>
      <c r="HI44" s="103"/>
      <c r="HJ44" s="216"/>
      <c r="HK44" s="213"/>
      <c r="HL44" s="217"/>
      <c r="HM44" s="218"/>
      <c r="HN44" s="218"/>
      <c r="HO44" s="172"/>
      <c r="HP44" s="171"/>
      <c r="HQ44" s="219"/>
      <c r="HR44" s="220"/>
      <c r="HS44" s="219"/>
      <c r="HT44" s="221"/>
      <c r="HU44" s="103"/>
      <c r="HV44" s="103"/>
      <c r="HW44" s="103"/>
      <c r="HX44" s="216"/>
      <c r="HY44" s="213"/>
      <c r="HZ44" s="217"/>
      <c r="IA44" s="218"/>
      <c r="IB44" s="218"/>
      <c r="IC44" s="172"/>
      <c r="ID44" s="171"/>
      <c r="IE44" s="219"/>
      <c r="IF44" s="220"/>
      <c r="IG44" s="219"/>
      <c r="IH44" s="221"/>
      <c r="II44" s="103"/>
      <c r="IJ44" s="103"/>
      <c r="IK44" s="103"/>
      <c r="IL44" s="216"/>
      <c r="IM44" s="213"/>
      <c r="IN44" s="217"/>
      <c r="IO44" s="218"/>
    </row>
    <row r="45" spans="1:249" s="98" customFormat="1" ht="12.75">
      <c r="A45" s="313"/>
      <c r="B45" s="314"/>
      <c r="C45" s="315" t="s">
        <v>91</v>
      </c>
      <c r="D45" s="316"/>
      <c r="E45" s="317"/>
      <c r="F45" s="172"/>
      <c r="G45" s="170"/>
      <c r="H45" s="216"/>
      <c r="I45" s="213"/>
      <c r="J45" s="217"/>
      <c r="K45" s="218"/>
      <c r="L45" s="218"/>
      <c r="M45" s="172"/>
      <c r="N45" s="171"/>
      <c r="O45" s="219"/>
      <c r="P45" s="220"/>
      <c r="Q45" s="219"/>
      <c r="R45" s="221"/>
      <c r="S45" s="103"/>
      <c r="T45" s="103"/>
      <c r="U45" s="103"/>
      <c r="V45" s="216"/>
      <c r="W45" s="213"/>
      <c r="X45" s="217"/>
      <c r="Y45" s="218"/>
      <c r="Z45" s="218"/>
      <c r="AA45" s="172"/>
      <c r="AB45" s="171"/>
      <c r="AC45" s="219"/>
      <c r="AD45" s="220"/>
      <c r="AE45" s="219"/>
      <c r="AF45" s="221"/>
      <c r="AG45" s="103"/>
      <c r="AH45" s="103"/>
      <c r="AI45" s="103"/>
      <c r="AJ45" s="216"/>
      <c r="AK45" s="213"/>
      <c r="AL45" s="217"/>
      <c r="AM45" s="218"/>
      <c r="AN45" s="218"/>
      <c r="AO45" s="172"/>
      <c r="AP45" s="171"/>
      <c r="AQ45" s="219"/>
      <c r="AR45" s="220"/>
      <c r="AS45" s="219"/>
      <c r="AT45" s="221"/>
      <c r="AU45" s="103"/>
      <c r="AV45" s="103"/>
      <c r="AW45" s="103"/>
      <c r="AX45" s="216"/>
      <c r="AY45" s="213"/>
      <c r="AZ45" s="217"/>
      <c r="BA45" s="218"/>
      <c r="BB45" s="218"/>
      <c r="BC45" s="172"/>
      <c r="BD45" s="171"/>
      <c r="BE45" s="219"/>
      <c r="BF45" s="220"/>
      <c r="BG45" s="219"/>
      <c r="BH45" s="221"/>
      <c r="BI45" s="103"/>
      <c r="BJ45" s="103"/>
      <c r="BK45" s="103"/>
      <c r="BL45" s="216"/>
      <c r="BM45" s="213"/>
      <c r="BN45" s="217"/>
      <c r="BO45" s="218"/>
      <c r="BP45" s="218"/>
      <c r="BQ45" s="172"/>
      <c r="BR45" s="171"/>
      <c r="BS45" s="219"/>
      <c r="BT45" s="220"/>
      <c r="BU45" s="219"/>
      <c r="BV45" s="221"/>
      <c r="BW45" s="103"/>
      <c r="BX45" s="103"/>
      <c r="BY45" s="103"/>
      <c r="BZ45" s="216"/>
      <c r="CA45" s="213"/>
      <c r="CB45" s="217"/>
      <c r="CC45" s="218"/>
      <c r="CD45" s="218"/>
      <c r="CE45" s="172"/>
      <c r="CF45" s="171"/>
      <c r="CG45" s="219"/>
      <c r="CH45" s="220"/>
      <c r="CI45" s="219"/>
      <c r="CJ45" s="221"/>
      <c r="CK45" s="103"/>
      <c r="CL45" s="103"/>
      <c r="CM45" s="103"/>
      <c r="CN45" s="216"/>
      <c r="CO45" s="213"/>
      <c r="CP45" s="217"/>
      <c r="CQ45" s="218"/>
      <c r="CR45" s="218"/>
      <c r="CS45" s="172"/>
      <c r="CT45" s="171"/>
      <c r="CU45" s="219"/>
      <c r="CV45" s="220"/>
      <c r="CW45" s="219"/>
      <c r="CX45" s="221"/>
      <c r="CY45" s="103"/>
      <c r="CZ45" s="103"/>
      <c r="DA45" s="103"/>
      <c r="DB45" s="216"/>
      <c r="DC45" s="213"/>
      <c r="DD45" s="217"/>
      <c r="DE45" s="218"/>
      <c r="DF45" s="218"/>
      <c r="DG45" s="172"/>
      <c r="DH45" s="171"/>
      <c r="DI45" s="219"/>
      <c r="DJ45" s="220"/>
      <c r="DK45" s="219"/>
      <c r="DL45" s="221"/>
      <c r="DM45" s="103"/>
      <c r="DN45" s="103"/>
      <c r="DO45" s="103"/>
      <c r="DP45" s="216"/>
      <c r="DQ45" s="213"/>
      <c r="DR45" s="217"/>
      <c r="DS45" s="218"/>
      <c r="DT45" s="218"/>
      <c r="DU45" s="172"/>
      <c r="DV45" s="171"/>
      <c r="DW45" s="219"/>
      <c r="DX45" s="220"/>
      <c r="DY45" s="219"/>
      <c r="DZ45" s="221"/>
      <c r="EA45" s="103"/>
      <c r="EB45" s="103"/>
      <c r="EC45" s="103"/>
      <c r="ED45" s="216"/>
      <c r="EE45" s="213"/>
      <c r="EF45" s="217"/>
      <c r="EG45" s="218"/>
      <c r="EH45" s="218"/>
      <c r="EI45" s="172"/>
      <c r="EJ45" s="171"/>
      <c r="EK45" s="219"/>
      <c r="EL45" s="220"/>
      <c r="EM45" s="219"/>
      <c r="EN45" s="221"/>
      <c r="EO45" s="103"/>
      <c r="EP45" s="103"/>
      <c r="EQ45" s="103"/>
      <c r="ER45" s="216"/>
      <c r="ES45" s="213"/>
      <c r="ET45" s="217"/>
      <c r="EU45" s="218"/>
      <c r="EV45" s="218"/>
      <c r="EW45" s="172"/>
      <c r="EX45" s="171"/>
      <c r="EY45" s="219"/>
      <c r="EZ45" s="220"/>
      <c r="FA45" s="219"/>
      <c r="FB45" s="221"/>
      <c r="FC45" s="103"/>
      <c r="FD45" s="103"/>
      <c r="FE45" s="103"/>
      <c r="FF45" s="216"/>
      <c r="FG45" s="213"/>
      <c r="FH45" s="217"/>
      <c r="FI45" s="218"/>
      <c r="FJ45" s="218"/>
      <c r="FK45" s="172"/>
      <c r="FL45" s="171"/>
      <c r="FM45" s="219"/>
      <c r="FN45" s="220"/>
      <c r="FO45" s="219"/>
      <c r="FP45" s="221"/>
      <c r="FQ45" s="103"/>
      <c r="FR45" s="103"/>
      <c r="FS45" s="103"/>
      <c r="FT45" s="216"/>
      <c r="FU45" s="213"/>
      <c r="FV45" s="217"/>
      <c r="FW45" s="218"/>
      <c r="FX45" s="218"/>
      <c r="FY45" s="172"/>
      <c r="FZ45" s="171"/>
      <c r="GA45" s="219"/>
      <c r="GB45" s="220"/>
      <c r="GC45" s="219"/>
      <c r="GD45" s="221"/>
      <c r="GE45" s="103"/>
      <c r="GF45" s="103"/>
      <c r="GG45" s="103"/>
      <c r="GH45" s="216"/>
      <c r="GI45" s="213"/>
      <c r="GJ45" s="217"/>
      <c r="GK45" s="218"/>
      <c r="GL45" s="218"/>
      <c r="GM45" s="172"/>
      <c r="GN45" s="171"/>
      <c r="GO45" s="219"/>
      <c r="GP45" s="220"/>
      <c r="GQ45" s="219"/>
      <c r="GR45" s="221"/>
      <c r="GS45" s="103"/>
      <c r="GT45" s="103"/>
      <c r="GU45" s="103"/>
      <c r="GV45" s="216"/>
      <c r="GW45" s="213"/>
      <c r="GX45" s="217"/>
      <c r="GY45" s="218"/>
      <c r="GZ45" s="218"/>
      <c r="HA45" s="172"/>
      <c r="HB45" s="171"/>
      <c r="HC45" s="219"/>
      <c r="HD45" s="220"/>
      <c r="HE45" s="219"/>
      <c r="HF45" s="221"/>
      <c r="HG45" s="103"/>
      <c r="HH45" s="103"/>
      <c r="HI45" s="103"/>
      <c r="HJ45" s="216"/>
      <c r="HK45" s="213"/>
      <c r="HL45" s="217"/>
      <c r="HM45" s="218"/>
      <c r="HN45" s="218"/>
      <c r="HO45" s="172"/>
      <c r="HP45" s="171"/>
      <c r="HQ45" s="219"/>
      <c r="HR45" s="220"/>
      <c r="HS45" s="219"/>
      <c r="HT45" s="221"/>
      <c r="HU45" s="103"/>
      <c r="HV45" s="103"/>
      <c r="HW45" s="103"/>
      <c r="HX45" s="216"/>
      <c r="HY45" s="213"/>
      <c r="HZ45" s="217"/>
      <c r="IA45" s="218"/>
      <c r="IB45" s="218"/>
      <c r="IC45" s="172"/>
      <c r="ID45" s="171"/>
      <c r="IE45" s="219"/>
      <c r="IF45" s="220"/>
      <c r="IG45" s="219"/>
      <c r="IH45" s="221"/>
      <c r="II45" s="103"/>
      <c r="IJ45" s="103"/>
      <c r="IK45" s="103"/>
      <c r="IL45" s="216"/>
      <c r="IM45" s="213"/>
      <c r="IN45" s="217"/>
      <c r="IO45" s="218"/>
    </row>
    <row r="46" spans="1:249" s="98" customFormat="1" ht="25.5">
      <c r="A46" s="313"/>
      <c r="B46" s="314"/>
      <c r="C46" s="322" t="s">
        <v>232</v>
      </c>
      <c r="D46" s="316"/>
      <c r="E46" s="317"/>
      <c r="F46" s="172"/>
      <c r="G46" s="170"/>
      <c r="H46" s="216"/>
      <c r="I46" s="213"/>
      <c r="J46" s="217"/>
      <c r="K46" s="218"/>
      <c r="L46" s="218"/>
      <c r="M46" s="172"/>
      <c r="N46" s="171"/>
      <c r="O46" s="219"/>
      <c r="P46" s="220"/>
      <c r="Q46" s="219"/>
      <c r="R46" s="221"/>
      <c r="S46" s="103"/>
      <c r="T46" s="103"/>
      <c r="U46" s="103"/>
      <c r="V46" s="216"/>
      <c r="W46" s="213"/>
      <c r="X46" s="217"/>
      <c r="Y46" s="218"/>
      <c r="Z46" s="218"/>
      <c r="AA46" s="172"/>
      <c r="AB46" s="171"/>
      <c r="AC46" s="219"/>
      <c r="AD46" s="220"/>
      <c r="AE46" s="219"/>
      <c r="AF46" s="221"/>
      <c r="AG46" s="103"/>
      <c r="AH46" s="103"/>
      <c r="AI46" s="103"/>
      <c r="AJ46" s="216"/>
      <c r="AK46" s="213"/>
      <c r="AL46" s="217"/>
      <c r="AM46" s="218"/>
      <c r="AN46" s="218"/>
      <c r="AO46" s="172"/>
      <c r="AP46" s="171"/>
      <c r="AQ46" s="219"/>
      <c r="AR46" s="220"/>
      <c r="AS46" s="219"/>
      <c r="AT46" s="221"/>
      <c r="AU46" s="103"/>
      <c r="AV46" s="103"/>
      <c r="AW46" s="103"/>
      <c r="AX46" s="216"/>
      <c r="AY46" s="213"/>
      <c r="AZ46" s="217"/>
      <c r="BA46" s="218"/>
      <c r="BB46" s="218"/>
      <c r="BC46" s="172"/>
      <c r="BD46" s="171"/>
      <c r="BE46" s="219"/>
      <c r="BF46" s="220"/>
      <c r="BG46" s="219"/>
      <c r="BH46" s="221"/>
      <c r="BI46" s="103"/>
      <c r="BJ46" s="103"/>
      <c r="BK46" s="103"/>
      <c r="BL46" s="216"/>
      <c r="BM46" s="213"/>
      <c r="BN46" s="217"/>
      <c r="BO46" s="218"/>
      <c r="BP46" s="218"/>
      <c r="BQ46" s="172"/>
      <c r="BR46" s="171"/>
      <c r="BS46" s="219"/>
      <c r="BT46" s="220"/>
      <c r="BU46" s="219"/>
      <c r="BV46" s="221"/>
      <c r="BW46" s="103"/>
      <c r="BX46" s="103"/>
      <c r="BY46" s="103"/>
      <c r="BZ46" s="216"/>
      <c r="CA46" s="213"/>
      <c r="CB46" s="217"/>
      <c r="CC46" s="218"/>
      <c r="CD46" s="218"/>
      <c r="CE46" s="172"/>
      <c r="CF46" s="171"/>
      <c r="CG46" s="219"/>
      <c r="CH46" s="220"/>
      <c r="CI46" s="219"/>
      <c r="CJ46" s="221"/>
      <c r="CK46" s="103"/>
      <c r="CL46" s="103"/>
      <c r="CM46" s="103"/>
      <c r="CN46" s="216"/>
      <c r="CO46" s="213"/>
      <c r="CP46" s="217"/>
      <c r="CQ46" s="218"/>
      <c r="CR46" s="218"/>
      <c r="CS46" s="172"/>
      <c r="CT46" s="171"/>
      <c r="CU46" s="219"/>
      <c r="CV46" s="220"/>
      <c r="CW46" s="219"/>
      <c r="CX46" s="221"/>
      <c r="CY46" s="103"/>
      <c r="CZ46" s="103"/>
      <c r="DA46" s="103"/>
      <c r="DB46" s="216"/>
      <c r="DC46" s="213"/>
      <c r="DD46" s="217"/>
      <c r="DE46" s="218"/>
      <c r="DF46" s="218"/>
      <c r="DG46" s="172"/>
      <c r="DH46" s="171"/>
      <c r="DI46" s="219"/>
      <c r="DJ46" s="220"/>
      <c r="DK46" s="219"/>
      <c r="DL46" s="221"/>
      <c r="DM46" s="103"/>
      <c r="DN46" s="103"/>
      <c r="DO46" s="103"/>
      <c r="DP46" s="216"/>
      <c r="DQ46" s="213"/>
      <c r="DR46" s="217"/>
      <c r="DS46" s="218"/>
      <c r="DT46" s="218"/>
      <c r="DU46" s="172"/>
      <c r="DV46" s="171"/>
      <c r="DW46" s="219"/>
      <c r="DX46" s="220"/>
      <c r="DY46" s="219"/>
      <c r="DZ46" s="221"/>
      <c r="EA46" s="103"/>
      <c r="EB46" s="103"/>
      <c r="EC46" s="103"/>
      <c r="ED46" s="216"/>
      <c r="EE46" s="213"/>
      <c r="EF46" s="217"/>
      <c r="EG46" s="218"/>
      <c r="EH46" s="218"/>
      <c r="EI46" s="172"/>
      <c r="EJ46" s="171"/>
      <c r="EK46" s="219"/>
      <c r="EL46" s="220"/>
      <c r="EM46" s="219"/>
      <c r="EN46" s="221"/>
      <c r="EO46" s="103"/>
      <c r="EP46" s="103"/>
      <c r="EQ46" s="103"/>
      <c r="ER46" s="216"/>
      <c r="ES46" s="213"/>
      <c r="ET46" s="217"/>
      <c r="EU46" s="218"/>
      <c r="EV46" s="218"/>
      <c r="EW46" s="172"/>
      <c r="EX46" s="171"/>
      <c r="EY46" s="219"/>
      <c r="EZ46" s="220"/>
      <c r="FA46" s="219"/>
      <c r="FB46" s="221"/>
      <c r="FC46" s="103"/>
      <c r="FD46" s="103"/>
      <c r="FE46" s="103"/>
      <c r="FF46" s="216"/>
      <c r="FG46" s="213"/>
      <c r="FH46" s="217"/>
      <c r="FI46" s="218"/>
      <c r="FJ46" s="218"/>
      <c r="FK46" s="172"/>
      <c r="FL46" s="171"/>
      <c r="FM46" s="219"/>
      <c r="FN46" s="220"/>
      <c r="FO46" s="219"/>
      <c r="FP46" s="221"/>
      <c r="FQ46" s="103"/>
      <c r="FR46" s="103"/>
      <c r="FS46" s="103"/>
      <c r="FT46" s="216"/>
      <c r="FU46" s="213"/>
      <c r="FV46" s="217"/>
      <c r="FW46" s="218"/>
      <c r="FX46" s="218"/>
      <c r="FY46" s="172"/>
      <c r="FZ46" s="171"/>
      <c r="GA46" s="219"/>
      <c r="GB46" s="220"/>
      <c r="GC46" s="219"/>
      <c r="GD46" s="221"/>
      <c r="GE46" s="103"/>
      <c r="GF46" s="103"/>
      <c r="GG46" s="103"/>
      <c r="GH46" s="216"/>
      <c r="GI46" s="213"/>
      <c r="GJ46" s="217"/>
      <c r="GK46" s="218"/>
      <c r="GL46" s="218"/>
      <c r="GM46" s="172"/>
      <c r="GN46" s="171"/>
      <c r="GO46" s="219"/>
      <c r="GP46" s="220"/>
      <c r="GQ46" s="219"/>
      <c r="GR46" s="221"/>
      <c r="GS46" s="103"/>
      <c r="GT46" s="103"/>
      <c r="GU46" s="103"/>
      <c r="GV46" s="216"/>
      <c r="GW46" s="213"/>
      <c r="GX46" s="217"/>
      <c r="GY46" s="218"/>
      <c r="GZ46" s="218"/>
      <c r="HA46" s="172"/>
      <c r="HB46" s="171"/>
      <c r="HC46" s="219"/>
      <c r="HD46" s="220"/>
      <c r="HE46" s="219"/>
      <c r="HF46" s="221"/>
      <c r="HG46" s="103"/>
      <c r="HH46" s="103"/>
      <c r="HI46" s="103"/>
      <c r="HJ46" s="216"/>
      <c r="HK46" s="213"/>
      <c r="HL46" s="217"/>
      <c r="HM46" s="218"/>
      <c r="HN46" s="218"/>
      <c r="HO46" s="172"/>
      <c r="HP46" s="171"/>
      <c r="HQ46" s="219"/>
      <c r="HR46" s="220"/>
      <c r="HS46" s="219"/>
      <c r="HT46" s="221"/>
      <c r="HU46" s="103"/>
      <c r="HV46" s="103"/>
      <c r="HW46" s="103"/>
      <c r="HX46" s="216"/>
      <c r="HY46" s="213"/>
      <c r="HZ46" s="217"/>
      <c r="IA46" s="218"/>
      <c r="IB46" s="218"/>
      <c r="IC46" s="172"/>
      <c r="ID46" s="171"/>
      <c r="IE46" s="219"/>
      <c r="IF46" s="220"/>
      <c r="IG46" s="219"/>
      <c r="IH46" s="221"/>
      <c r="II46" s="103"/>
      <c r="IJ46" s="103"/>
      <c r="IK46" s="103"/>
      <c r="IL46" s="216"/>
      <c r="IM46" s="213"/>
      <c r="IN46" s="217"/>
      <c r="IO46" s="218"/>
    </row>
    <row r="47" spans="1:249" s="98" customFormat="1" ht="229.5">
      <c r="A47" s="313"/>
      <c r="B47" s="314"/>
      <c r="C47" s="321" t="s">
        <v>276</v>
      </c>
      <c r="D47" s="316"/>
      <c r="E47" s="317"/>
      <c r="F47" s="172"/>
      <c r="G47" s="170"/>
      <c r="H47" s="216"/>
      <c r="I47" s="213"/>
      <c r="J47" s="217"/>
      <c r="K47" s="218"/>
      <c r="L47" s="218"/>
      <c r="M47" s="172"/>
      <c r="N47" s="171"/>
      <c r="O47" s="219"/>
      <c r="P47" s="220"/>
      <c r="Q47" s="219"/>
      <c r="R47" s="221"/>
      <c r="S47" s="103"/>
      <c r="T47" s="103"/>
      <c r="U47" s="103"/>
      <c r="V47" s="216"/>
      <c r="W47" s="213"/>
      <c r="X47" s="217"/>
      <c r="Y47" s="218"/>
      <c r="Z47" s="218"/>
      <c r="AA47" s="172"/>
      <c r="AB47" s="171"/>
      <c r="AC47" s="219"/>
      <c r="AD47" s="220"/>
      <c r="AE47" s="219"/>
      <c r="AF47" s="221"/>
      <c r="AG47" s="103"/>
      <c r="AH47" s="103"/>
      <c r="AI47" s="103"/>
      <c r="AJ47" s="216"/>
      <c r="AK47" s="213"/>
      <c r="AL47" s="217"/>
      <c r="AM47" s="218"/>
      <c r="AN47" s="218"/>
      <c r="AO47" s="172"/>
      <c r="AP47" s="171"/>
      <c r="AQ47" s="219"/>
      <c r="AR47" s="220"/>
      <c r="AS47" s="219"/>
      <c r="AT47" s="221"/>
      <c r="AU47" s="103"/>
      <c r="AV47" s="103"/>
      <c r="AW47" s="103"/>
      <c r="AX47" s="216"/>
      <c r="AY47" s="213"/>
      <c r="AZ47" s="217"/>
      <c r="BA47" s="218"/>
      <c r="BB47" s="218"/>
      <c r="BC47" s="172"/>
      <c r="BD47" s="171"/>
      <c r="BE47" s="219"/>
      <c r="BF47" s="220"/>
      <c r="BG47" s="219"/>
      <c r="BH47" s="221"/>
      <c r="BI47" s="103"/>
      <c r="BJ47" s="103"/>
      <c r="BK47" s="103"/>
      <c r="BL47" s="216"/>
      <c r="BM47" s="213"/>
      <c r="BN47" s="217"/>
      <c r="BO47" s="218"/>
      <c r="BP47" s="218"/>
      <c r="BQ47" s="172"/>
      <c r="BR47" s="171"/>
      <c r="BS47" s="219"/>
      <c r="BT47" s="220"/>
      <c r="BU47" s="219"/>
      <c r="BV47" s="221"/>
      <c r="BW47" s="103"/>
      <c r="BX47" s="103"/>
      <c r="BY47" s="103"/>
      <c r="BZ47" s="216"/>
      <c r="CA47" s="213"/>
      <c r="CB47" s="217"/>
      <c r="CC47" s="218"/>
      <c r="CD47" s="218"/>
      <c r="CE47" s="172"/>
      <c r="CF47" s="171"/>
      <c r="CG47" s="219"/>
      <c r="CH47" s="220"/>
      <c r="CI47" s="219"/>
      <c r="CJ47" s="221"/>
      <c r="CK47" s="103"/>
      <c r="CL47" s="103"/>
      <c r="CM47" s="103"/>
      <c r="CN47" s="216"/>
      <c r="CO47" s="213"/>
      <c r="CP47" s="217"/>
      <c r="CQ47" s="218"/>
      <c r="CR47" s="218"/>
      <c r="CS47" s="172"/>
      <c r="CT47" s="171"/>
      <c r="CU47" s="219"/>
      <c r="CV47" s="220"/>
      <c r="CW47" s="219"/>
      <c r="CX47" s="221"/>
      <c r="CY47" s="103"/>
      <c r="CZ47" s="103"/>
      <c r="DA47" s="103"/>
      <c r="DB47" s="216"/>
      <c r="DC47" s="213"/>
      <c r="DD47" s="217"/>
      <c r="DE47" s="218"/>
      <c r="DF47" s="218"/>
      <c r="DG47" s="172"/>
      <c r="DH47" s="171"/>
      <c r="DI47" s="219"/>
      <c r="DJ47" s="220"/>
      <c r="DK47" s="219"/>
      <c r="DL47" s="221"/>
      <c r="DM47" s="103"/>
      <c r="DN47" s="103"/>
      <c r="DO47" s="103"/>
      <c r="DP47" s="216"/>
      <c r="DQ47" s="213"/>
      <c r="DR47" s="217"/>
      <c r="DS47" s="218"/>
      <c r="DT47" s="218"/>
      <c r="DU47" s="172"/>
      <c r="DV47" s="171"/>
      <c r="DW47" s="219"/>
      <c r="DX47" s="220"/>
      <c r="DY47" s="219"/>
      <c r="DZ47" s="221"/>
      <c r="EA47" s="103"/>
      <c r="EB47" s="103"/>
      <c r="EC47" s="103"/>
      <c r="ED47" s="216"/>
      <c r="EE47" s="213"/>
      <c r="EF47" s="217"/>
      <c r="EG47" s="218"/>
      <c r="EH47" s="218"/>
      <c r="EI47" s="172"/>
      <c r="EJ47" s="171"/>
      <c r="EK47" s="219"/>
      <c r="EL47" s="220"/>
      <c r="EM47" s="219"/>
      <c r="EN47" s="221"/>
      <c r="EO47" s="103"/>
      <c r="EP47" s="103"/>
      <c r="EQ47" s="103"/>
      <c r="ER47" s="216"/>
      <c r="ES47" s="213"/>
      <c r="ET47" s="217"/>
      <c r="EU47" s="218"/>
      <c r="EV47" s="218"/>
      <c r="EW47" s="172"/>
      <c r="EX47" s="171"/>
      <c r="EY47" s="219"/>
      <c r="EZ47" s="220"/>
      <c r="FA47" s="219"/>
      <c r="FB47" s="221"/>
      <c r="FC47" s="103"/>
      <c r="FD47" s="103"/>
      <c r="FE47" s="103"/>
      <c r="FF47" s="216"/>
      <c r="FG47" s="213"/>
      <c r="FH47" s="217"/>
      <c r="FI47" s="218"/>
      <c r="FJ47" s="218"/>
      <c r="FK47" s="172"/>
      <c r="FL47" s="171"/>
      <c r="FM47" s="219"/>
      <c r="FN47" s="220"/>
      <c r="FO47" s="219"/>
      <c r="FP47" s="221"/>
      <c r="FQ47" s="103"/>
      <c r="FR47" s="103"/>
      <c r="FS47" s="103"/>
      <c r="FT47" s="216"/>
      <c r="FU47" s="213"/>
      <c r="FV47" s="217"/>
      <c r="FW47" s="218"/>
      <c r="FX47" s="218"/>
      <c r="FY47" s="172"/>
      <c r="FZ47" s="171"/>
      <c r="GA47" s="219"/>
      <c r="GB47" s="220"/>
      <c r="GC47" s="219"/>
      <c r="GD47" s="221"/>
      <c r="GE47" s="103"/>
      <c r="GF47" s="103"/>
      <c r="GG47" s="103"/>
      <c r="GH47" s="216"/>
      <c r="GI47" s="213"/>
      <c r="GJ47" s="217"/>
      <c r="GK47" s="218"/>
      <c r="GL47" s="218"/>
      <c r="GM47" s="172"/>
      <c r="GN47" s="171"/>
      <c r="GO47" s="219"/>
      <c r="GP47" s="220"/>
      <c r="GQ47" s="219"/>
      <c r="GR47" s="221"/>
      <c r="GS47" s="103"/>
      <c r="GT47" s="103"/>
      <c r="GU47" s="103"/>
      <c r="GV47" s="216"/>
      <c r="GW47" s="213"/>
      <c r="GX47" s="217"/>
      <c r="GY47" s="218"/>
      <c r="GZ47" s="218"/>
      <c r="HA47" s="172"/>
      <c r="HB47" s="171"/>
      <c r="HC47" s="219"/>
      <c r="HD47" s="220"/>
      <c r="HE47" s="219"/>
      <c r="HF47" s="221"/>
      <c r="HG47" s="103"/>
      <c r="HH47" s="103"/>
      <c r="HI47" s="103"/>
      <c r="HJ47" s="216"/>
      <c r="HK47" s="213"/>
      <c r="HL47" s="217"/>
      <c r="HM47" s="218"/>
      <c r="HN47" s="218"/>
      <c r="HO47" s="172"/>
      <c r="HP47" s="171"/>
      <c r="HQ47" s="219"/>
      <c r="HR47" s="220"/>
      <c r="HS47" s="219"/>
      <c r="HT47" s="221"/>
      <c r="HU47" s="103"/>
      <c r="HV47" s="103"/>
      <c r="HW47" s="103"/>
      <c r="HX47" s="216"/>
      <c r="HY47" s="213"/>
      <c r="HZ47" s="217"/>
      <c r="IA47" s="218"/>
      <c r="IB47" s="218"/>
      <c r="IC47" s="172"/>
      <c r="ID47" s="171"/>
      <c r="IE47" s="219"/>
      <c r="IF47" s="220"/>
      <c r="IG47" s="219"/>
      <c r="IH47" s="221"/>
      <c r="II47" s="103"/>
      <c r="IJ47" s="103"/>
      <c r="IK47" s="103"/>
      <c r="IL47" s="216"/>
      <c r="IM47" s="213"/>
      <c r="IN47" s="217"/>
      <c r="IO47" s="218"/>
    </row>
    <row r="48" spans="1:249" s="98" customFormat="1" ht="13.5" customHeight="1">
      <c r="A48" s="313"/>
      <c r="B48" s="314"/>
      <c r="C48" s="315" t="s">
        <v>155</v>
      </c>
      <c r="D48" s="316"/>
      <c r="E48" s="317"/>
      <c r="F48" s="172"/>
      <c r="G48" s="170"/>
      <c r="H48" s="216"/>
      <c r="I48" s="213"/>
      <c r="J48" s="217"/>
      <c r="K48" s="218"/>
      <c r="L48" s="218"/>
      <c r="M48" s="172"/>
      <c r="N48" s="171"/>
      <c r="O48" s="219"/>
      <c r="P48" s="220"/>
      <c r="Q48" s="219"/>
      <c r="R48" s="221"/>
      <c r="S48" s="103"/>
      <c r="T48" s="103"/>
      <c r="U48" s="103"/>
      <c r="V48" s="216"/>
      <c r="W48" s="213"/>
      <c r="X48" s="217"/>
      <c r="Y48" s="218"/>
      <c r="Z48" s="218"/>
      <c r="AA48" s="172"/>
      <c r="AB48" s="171"/>
      <c r="AC48" s="219"/>
      <c r="AD48" s="220"/>
      <c r="AE48" s="219"/>
      <c r="AF48" s="221"/>
      <c r="AG48" s="103"/>
      <c r="AH48" s="103"/>
      <c r="AI48" s="103"/>
      <c r="AJ48" s="216"/>
      <c r="AK48" s="213"/>
      <c r="AL48" s="217"/>
      <c r="AM48" s="218"/>
      <c r="AN48" s="218"/>
      <c r="AO48" s="172"/>
      <c r="AP48" s="171"/>
      <c r="AQ48" s="219"/>
      <c r="AR48" s="220"/>
      <c r="AS48" s="219"/>
      <c r="AT48" s="221"/>
      <c r="AU48" s="103"/>
      <c r="AV48" s="103"/>
      <c r="AW48" s="103"/>
      <c r="AX48" s="216"/>
      <c r="AY48" s="213"/>
      <c r="AZ48" s="217"/>
      <c r="BA48" s="218"/>
      <c r="BB48" s="218"/>
      <c r="BC48" s="172"/>
      <c r="BD48" s="171"/>
      <c r="BE48" s="219"/>
      <c r="BF48" s="220"/>
      <c r="BG48" s="219"/>
      <c r="BH48" s="221"/>
      <c r="BI48" s="103"/>
      <c r="BJ48" s="103"/>
      <c r="BK48" s="103"/>
      <c r="BL48" s="216"/>
      <c r="BM48" s="213"/>
      <c r="BN48" s="217"/>
      <c r="BO48" s="218"/>
      <c r="BP48" s="218"/>
      <c r="BQ48" s="172"/>
      <c r="BR48" s="171"/>
      <c r="BS48" s="219"/>
      <c r="BT48" s="220"/>
      <c r="BU48" s="219"/>
      <c r="BV48" s="221"/>
      <c r="BW48" s="103"/>
      <c r="BX48" s="103"/>
      <c r="BY48" s="103"/>
      <c r="BZ48" s="216"/>
      <c r="CA48" s="213"/>
      <c r="CB48" s="217"/>
      <c r="CC48" s="218"/>
      <c r="CD48" s="218"/>
      <c r="CE48" s="172"/>
      <c r="CF48" s="171"/>
      <c r="CG48" s="219"/>
      <c r="CH48" s="220"/>
      <c r="CI48" s="219"/>
      <c r="CJ48" s="221"/>
      <c r="CK48" s="103"/>
      <c r="CL48" s="103"/>
      <c r="CM48" s="103"/>
      <c r="CN48" s="216"/>
      <c r="CO48" s="213"/>
      <c r="CP48" s="217"/>
      <c r="CQ48" s="218"/>
      <c r="CR48" s="218"/>
      <c r="CS48" s="172"/>
      <c r="CT48" s="171"/>
      <c r="CU48" s="219"/>
      <c r="CV48" s="220"/>
      <c r="CW48" s="219"/>
      <c r="CX48" s="221"/>
      <c r="CY48" s="103"/>
      <c r="CZ48" s="103"/>
      <c r="DA48" s="103"/>
      <c r="DB48" s="216"/>
      <c r="DC48" s="213"/>
      <c r="DD48" s="217"/>
      <c r="DE48" s="218"/>
      <c r="DF48" s="218"/>
      <c r="DG48" s="172"/>
      <c r="DH48" s="171"/>
      <c r="DI48" s="219"/>
      <c r="DJ48" s="220"/>
      <c r="DK48" s="219"/>
      <c r="DL48" s="221"/>
      <c r="DM48" s="103"/>
      <c r="DN48" s="103"/>
      <c r="DO48" s="103"/>
      <c r="DP48" s="216"/>
      <c r="DQ48" s="213"/>
      <c r="DR48" s="217"/>
      <c r="DS48" s="218"/>
      <c r="DT48" s="218"/>
      <c r="DU48" s="172"/>
      <c r="DV48" s="171"/>
      <c r="DW48" s="219"/>
      <c r="DX48" s="220"/>
      <c r="DY48" s="219"/>
      <c r="DZ48" s="221"/>
      <c r="EA48" s="103"/>
      <c r="EB48" s="103"/>
      <c r="EC48" s="103"/>
      <c r="ED48" s="216"/>
      <c r="EE48" s="213"/>
      <c r="EF48" s="217"/>
      <c r="EG48" s="218"/>
      <c r="EH48" s="218"/>
      <c r="EI48" s="172"/>
      <c r="EJ48" s="171"/>
      <c r="EK48" s="219"/>
      <c r="EL48" s="220"/>
      <c r="EM48" s="219"/>
      <c r="EN48" s="221"/>
      <c r="EO48" s="103"/>
      <c r="EP48" s="103"/>
      <c r="EQ48" s="103"/>
      <c r="ER48" s="216"/>
      <c r="ES48" s="213"/>
      <c r="ET48" s="217"/>
      <c r="EU48" s="218"/>
      <c r="EV48" s="218"/>
      <c r="EW48" s="172"/>
      <c r="EX48" s="171"/>
      <c r="EY48" s="219"/>
      <c r="EZ48" s="220"/>
      <c r="FA48" s="219"/>
      <c r="FB48" s="221"/>
      <c r="FC48" s="103"/>
      <c r="FD48" s="103"/>
      <c r="FE48" s="103"/>
      <c r="FF48" s="216"/>
      <c r="FG48" s="213"/>
      <c r="FH48" s="217"/>
      <c r="FI48" s="218"/>
      <c r="FJ48" s="218"/>
      <c r="FK48" s="172"/>
      <c r="FL48" s="171"/>
      <c r="FM48" s="219"/>
      <c r="FN48" s="220"/>
      <c r="FO48" s="219"/>
      <c r="FP48" s="221"/>
      <c r="FQ48" s="103"/>
      <c r="FR48" s="103"/>
      <c r="FS48" s="103"/>
      <c r="FT48" s="216"/>
      <c r="FU48" s="213"/>
      <c r="FV48" s="217"/>
      <c r="FW48" s="218"/>
      <c r="FX48" s="218"/>
      <c r="FY48" s="172"/>
      <c r="FZ48" s="171"/>
      <c r="GA48" s="219"/>
      <c r="GB48" s="220"/>
      <c r="GC48" s="219"/>
      <c r="GD48" s="221"/>
      <c r="GE48" s="103"/>
      <c r="GF48" s="103"/>
      <c r="GG48" s="103"/>
      <c r="GH48" s="216"/>
      <c r="GI48" s="213"/>
      <c r="GJ48" s="217"/>
      <c r="GK48" s="218"/>
      <c r="GL48" s="218"/>
      <c r="GM48" s="172"/>
      <c r="GN48" s="171"/>
      <c r="GO48" s="219"/>
      <c r="GP48" s="220"/>
      <c r="GQ48" s="219"/>
      <c r="GR48" s="221"/>
      <c r="GS48" s="103"/>
      <c r="GT48" s="103"/>
      <c r="GU48" s="103"/>
      <c r="GV48" s="216"/>
      <c r="GW48" s="213"/>
      <c r="GX48" s="217"/>
      <c r="GY48" s="218"/>
      <c r="GZ48" s="218"/>
      <c r="HA48" s="172"/>
      <c r="HB48" s="171"/>
      <c r="HC48" s="219"/>
      <c r="HD48" s="220"/>
      <c r="HE48" s="219"/>
      <c r="HF48" s="221"/>
      <c r="HG48" s="103"/>
      <c r="HH48" s="103"/>
      <c r="HI48" s="103"/>
      <c r="HJ48" s="216"/>
      <c r="HK48" s="213"/>
      <c r="HL48" s="217"/>
      <c r="HM48" s="218"/>
      <c r="HN48" s="218"/>
      <c r="HO48" s="172"/>
      <c r="HP48" s="171"/>
      <c r="HQ48" s="219"/>
      <c r="HR48" s="220"/>
      <c r="HS48" s="219"/>
      <c r="HT48" s="221"/>
      <c r="HU48" s="103"/>
      <c r="HV48" s="103"/>
      <c r="HW48" s="103"/>
      <c r="HX48" s="216"/>
      <c r="HY48" s="213"/>
      <c r="HZ48" s="217"/>
      <c r="IA48" s="218"/>
      <c r="IB48" s="218"/>
      <c r="IC48" s="172"/>
      <c r="ID48" s="171"/>
      <c r="IE48" s="219"/>
      <c r="IF48" s="220"/>
      <c r="IG48" s="219"/>
      <c r="IH48" s="221"/>
      <c r="II48" s="103"/>
      <c r="IJ48" s="103"/>
      <c r="IK48" s="103"/>
      <c r="IL48" s="216"/>
      <c r="IM48" s="213"/>
      <c r="IN48" s="217"/>
      <c r="IO48" s="218"/>
    </row>
    <row r="49" spans="1:249" s="98" customFormat="1" ht="26.25" customHeight="1">
      <c r="A49" s="313"/>
      <c r="B49" s="314"/>
      <c r="C49" s="315" t="s">
        <v>154</v>
      </c>
      <c r="D49" s="316"/>
      <c r="E49" s="317"/>
      <c r="F49" s="172"/>
      <c r="G49" s="170"/>
      <c r="H49" s="216"/>
      <c r="I49" s="213"/>
      <c r="J49" s="217"/>
      <c r="K49" s="218"/>
      <c r="L49" s="218"/>
      <c r="M49" s="172"/>
      <c r="N49" s="171"/>
      <c r="O49" s="219"/>
      <c r="P49" s="220"/>
      <c r="Q49" s="219"/>
      <c r="R49" s="221"/>
      <c r="S49" s="103"/>
      <c r="T49" s="103"/>
      <c r="U49" s="103"/>
      <c r="V49" s="216"/>
      <c r="W49" s="213"/>
      <c r="X49" s="217"/>
      <c r="Y49" s="218"/>
      <c r="Z49" s="218"/>
      <c r="AA49" s="172"/>
      <c r="AB49" s="171"/>
      <c r="AC49" s="219"/>
      <c r="AD49" s="220"/>
      <c r="AE49" s="219"/>
      <c r="AF49" s="221"/>
      <c r="AG49" s="103"/>
      <c r="AH49" s="103"/>
      <c r="AI49" s="103"/>
      <c r="AJ49" s="216"/>
      <c r="AK49" s="213"/>
      <c r="AL49" s="217"/>
      <c r="AM49" s="218"/>
      <c r="AN49" s="218"/>
      <c r="AO49" s="172"/>
      <c r="AP49" s="171"/>
      <c r="AQ49" s="219"/>
      <c r="AR49" s="220"/>
      <c r="AS49" s="219"/>
      <c r="AT49" s="221"/>
      <c r="AU49" s="103"/>
      <c r="AV49" s="103"/>
      <c r="AW49" s="103"/>
      <c r="AX49" s="216"/>
      <c r="AY49" s="213"/>
      <c r="AZ49" s="217"/>
      <c r="BA49" s="218"/>
      <c r="BB49" s="218"/>
      <c r="BC49" s="172"/>
      <c r="BD49" s="171"/>
      <c r="BE49" s="219"/>
      <c r="BF49" s="220"/>
      <c r="BG49" s="219"/>
      <c r="BH49" s="221"/>
      <c r="BI49" s="103"/>
      <c r="BJ49" s="103"/>
      <c r="BK49" s="103"/>
      <c r="BL49" s="216"/>
      <c r="BM49" s="213"/>
      <c r="BN49" s="217"/>
      <c r="BO49" s="218"/>
      <c r="BP49" s="218"/>
      <c r="BQ49" s="172"/>
      <c r="BR49" s="171"/>
      <c r="BS49" s="219"/>
      <c r="BT49" s="220"/>
      <c r="BU49" s="219"/>
      <c r="BV49" s="221"/>
      <c r="BW49" s="103"/>
      <c r="BX49" s="103"/>
      <c r="BY49" s="103"/>
      <c r="BZ49" s="216"/>
      <c r="CA49" s="213"/>
      <c r="CB49" s="217"/>
      <c r="CC49" s="218"/>
      <c r="CD49" s="218"/>
      <c r="CE49" s="172"/>
      <c r="CF49" s="171"/>
      <c r="CG49" s="219"/>
      <c r="CH49" s="220"/>
      <c r="CI49" s="219"/>
      <c r="CJ49" s="221"/>
      <c r="CK49" s="103"/>
      <c r="CL49" s="103"/>
      <c r="CM49" s="103"/>
      <c r="CN49" s="216"/>
      <c r="CO49" s="213"/>
      <c r="CP49" s="217"/>
      <c r="CQ49" s="218"/>
      <c r="CR49" s="218"/>
      <c r="CS49" s="172"/>
      <c r="CT49" s="171"/>
      <c r="CU49" s="219"/>
      <c r="CV49" s="220"/>
      <c r="CW49" s="219"/>
      <c r="CX49" s="221"/>
      <c r="CY49" s="103"/>
      <c r="CZ49" s="103"/>
      <c r="DA49" s="103"/>
      <c r="DB49" s="216"/>
      <c r="DC49" s="213"/>
      <c r="DD49" s="217"/>
      <c r="DE49" s="218"/>
      <c r="DF49" s="218"/>
      <c r="DG49" s="172"/>
      <c r="DH49" s="171"/>
      <c r="DI49" s="219"/>
      <c r="DJ49" s="220"/>
      <c r="DK49" s="219"/>
      <c r="DL49" s="221"/>
      <c r="DM49" s="103"/>
      <c r="DN49" s="103"/>
      <c r="DO49" s="103"/>
      <c r="DP49" s="216"/>
      <c r="DQ49" s="213"/>
      <c r="DR49" s="217"/>
      <c r="DS49" s="218"/>
      <c r="DT49" s="218"/>
      <c r="DU49" s="172"/>
      <c r="DV49" s="171"/>
      <c r="DW49" s="219"/>
      <c r="DX49" s="220"/>
      <c r="DY49" s="219"/>
      <c r="DZ49" s="221"/>
      <c r="EA49" s="103"/>
      <c r="EB49" s="103"/>
      <c r="EC49" s="103"/>
      <c r="ED49" s="216"/>
      <c r="EE49" s="213"/>
      <c r="EF49" s="217"/>
      <c r="EG49" s="218"/>
      <c r="EH49" s="218"/>
      <c r="EI49" s="172"/>
      <c r="EJ49" s="171"/>
      <c r="EK49" s="219"/>
      <c r="EL49" s="220"/>
      <c r="EM49" s="219"/>
      <c r="EN49" s="221"/>
      <c r="EO49" s="103"/>
      <c r="EP49" s="103"/>
      <c r="EQ49" s="103"/>
      <c r="ER49" s="216"/>
      <c r="ES49" s="213"/>
      <c r="ET49" s="217"/>
      <c r="EU49" s="218"/>
      <c r="EV49" s="218"/>
      <c r="EW49" s="172"/>
      <c r="EX49" s="171"/>
      <c r="EY49" s="219"/>
      <c r="EZ49" s="220"/>
      <c r="FA49" s="219"/>
      <c r="FB49" s="221"/>
      <c r="FC49" s="103"/>
      <c r="FD49" s="103"/>
      <c r="FE49" s="103"/>
      <c r="FF49" s="216"/>
      <c r="FG49" s="213"/>
      <c r="FH49" s="217"/>
      <c r="FI49" s="218"/>
      <c r="FJ49" s="218"/>
      <c r="FK49" s="172"/>
      <c r="FL49" s="171"/>
      <c r="FM49" s="219"/>
      <c r="FN49" s="220"/>
      <c r="FO49" s="219"/>
      <c r="FP49" s="221"/>
      <c r="FQ49" s="103"/>
      <c r="FR49" s="103"/>
      <c r="FS49" s="103"/>
      <c r="FT49" s="216"/>
      <c r="FU49" s="213"/>
      <c r="FV49" s="217"/>
      <c r="FW49" s="218"/>
      <c r="FX49" s="218"/>
      <c r="FY49" s="172"/>
      <c r="FZ49" s="171"/>
      <c r="GA49" s="219"/>
      <c r="GB49" s="220"/>
      <c r="GC49" s="219"/>
      <c r="GD49" s="221"/>
      <c r="GE49" s="103"/>
      <c r="GF49" s="103"/>
      <c r="GG49" s="103"/>
      <c r="GH49" s="216"/>
      <c r="GI49" s="213"/>
      <c r="GJ49" s="217"/>
      <c r="GK49" s="218"/>
      <c r="GL49" s="218"/>
      <c r="GM49" s="172"/>
      <c r="GN49" s="171"/>
      <c r="GO49" s="219"/>
      <c r="GP49" s="220"/>
      <c r="GQ49" s="219"/>
      <c r="GR49" s="221"/>
      <c r="GS49" s="103"/>
      <c r="GT49" s="103"/>
      <c r="GU49" s="103"/>
      <c r="GV49" s="216"/>
      <c r="GW49" s="213"/>
      <c r="GX49" s="217"/>
      <c r="GY49" s="218"/>
      <c r="GZ49" s="218"/>
      <c r="HA49" s="172"/>
      <c r="HB49" s="171"/>
      <c r="HC49" s="219"/>
      <c r="HD49" s="220"/>
      <c r="HE49" s="219"/>
      <c r="HF49" s="221"/>
      <c r="HG49" s="103"/>
      <c r="HH49" s="103"/>
      <c r="HI49" s="103"/>
      <c r="HJ49" s="216"/>
      <c r="HK49" s="213"/>
      <c r="HL49" s="217"/>
      <c r="HM49" s="218"/>
      <c r="HN49" s="218"/>
      <c r="HO49" s="172"/>
      <c r="HP49" s="171"/>
      <c r="HQ49" s="219"/>
      <c r="HR49" s="220"/>
      <c r="HS49" s="219"/>
      <c r="HT49" s="221"/>
      <c r="HU49" s="103"/>
      <c r="HV49" s="103"/>
      <c r="HW49" s="103"/>
      <c r="HX49" s="216"/>
      <c r="HY49" s="213"/>
      <c r="HZ49" s="217"/>
      <c r="IA49" s="218"/>
      <c r="IB49" s="218"/>
      <c r="IC49" s="172"/>
      <c r="ID49" s="171"/>
      <c r="IE49" s="219"/>
      <c r="IF49" s="220"/>
      <c r="IG49" s="219"/>
      <c r="IH49" s="221"/>
      <c r="II49" s="103"/>
      <c r="IJ49" s="103"/>
      <c r="IK49" s="103"/>
      <c r="IL49" s="216"/>
      <c r="IM49" s="213"/>
      <c r="IN49" s="217"/>
      <c r="IO49" s="218"/>
    </row>
    <row r="50" spans="1:249" s="98" customFormat="1" ht="38.25">
      <c r="A50" s="313"/>
      <c r="B50" s="314"/>
      <c r="C50" s="323" t="s">
        <v>277</v>
      </c>
      <c r="D50" s="293" t="s">
        <v>9</v>
      </c>
      <c r="E50" s="169">
        <v>1</v>
      </c>
      <c r="F50" s="264"/>
      <c r="G50" s="346">
        <f>E50*F50</f>
        <v>0</v>
      </c>
      <c r="H50" s="216"/>
      <c r="I50" s="213"/>
      <c r="J50" s="217"/>
      <c r="K50" s="218"/>
      <c r="L50" s="218"/>
      <c r="M50" s="172"/>
      <c r="N50" s="171"/>
      <c r="O50" s="219"/>
      <c r="P50" s="220"/>
      <c r="Q50" s="219"/>
      <c r="R50" s="221"/>
      <c r="S50" s="103"/>
      <c r="T50" s="103"/>
      <c r="U50" s="103"/>
      <c r="V50" s="216"/>
      <c r="W50" s="213"/>
      <c r="X50" s="217"/>
      <c r="Y50" s="218"/>
      <c r="Z50" s="218"/>
      <c r="AA50" s="172"/>
      <c r="AB50" s="171"/>
      <c r="AC50" s="219"/>
      <c r="AD50" s="220"/>
      <c r="AE50" s="219"/>
      <c r="AF50" s="221"/>
      <c r="AG50" s="103"/>
      <c r="AH50" s="103"/>
      <c r="AI50" s="103"/>
      <c r="AJ50" s="216"/>
      <c r="AK50" s="213"/>
      <c r="AL50" s="217"/>
      <c r="AM50" s="218"/>
      <c r="AN50" s="218"/>
      <c r="AO50" s="172"/>
      <c r="AP50" s="171"/>
      <c r="AQ50" s="219"/>
      <c r="AR50" s="220"/>
      <c r="AS50" s="219"/>
      <c r="AT50" s="221"/>
      <c r="AU50" s="103"/>
      <c r="AV50" s="103"/>
      <c r="AW50" s="103"/>
      <c r="AX50" s="216"/>
      <c r="AY50" s="213"/>
      <c r="AZ50" s="217"/>
      <c r="BA50" s="218"/>
      <c r="BB50" s="218"/>
      <c r="BC50" s="172"/>
      <c r="BD50" s="171"/>
      <c r="BE50" s="219"/>
      <c r="BF50" s="220"/>
      <c r="BG50" s="219"/>
      <c r="BH50" s="221"/>
      <c r="BI50" s="103"/>
      <c r="BJ50" s="103"/>
      <c r="BK50" s="103"/>
      <c r="BL50" s="216"/>
      <c r="BM50" s="213"/>
      <c r="BN50" s="217"/>
      <c r="BO50" s="218"/>
      <c r="BP50" s="218"/>
      <c r="BQ50" s="172"/>
      <c r="BR50" s="171"/>
      <c r="BS50" s="219"/>
      <c r="BT50" s="220"/>
      <c r="BU50" s="219"/>
      <c r="BV50" s="221"/>
      <c r="BW50" s="103"/>
      <c r="BX50" s="103"/>
      <c r="BY50" s="103"/>
      <c r="BZ50" s="216"/>
      <c r="CA50" s="213"/>
      <c r="CB50" s="217"/>
      <c r="CC50" s="218"/>
      <c r="CD50" s="218"/>
      <c r="CE50" s="172"/>
      <c r="CF50" s="171"/>
      <c r="CG50" s="219"/>
      <c r="CH50" s="220"/>
      <c r="CI50" s="219"/>
      <c r="CJ50" s="221"/>
      <c r="CK50" s="103"/>
      <c r="CL50" s="103"/>
      <c r="CM50" s="103"/>
      <c r="CN50" s="216"/>
      <c r="CO50" s="213"/>
      <c r="CP50" s="217"/>
      <c r="CQ50" s="218"/>
      <c r="CR50" s="218"/>
      <c r="CS50" s="172"/>
      <c r="CT50" s="171"/>
      <c r="CU50" s="219"/>
      <c r="CV50" s="220"/>
      <c r="CW50" s="219"/>
      <c r="CX50" s="221"/>
      <c r="CY50" s="103"/>
      <c r="CZ50" s="103"/>
      <c r="DA50" s="103"/>
      <c r="DB50" s="216"/>
      <c r="DC50" s="213"/>
      <c r="DD50" s="217"/>
      <c r="DE50" s="218"/>
      <c r="DF50" s="218"/>
      <c r="DG50" s="172"/>
      <c r="DH50" s="171"/>
      <c r="DI50" s="219"/>
      <c r="DJ50" s="220"/>
      <c r="DK50" s="219"/>
      <c r="DL50" s="221"/>
      <c r="DM50" s="103"/>
      <c r="DN50" s="103"/>
      <c r="DO50" s="103"/>
      <c r="DP50" s="216"/>
      <c r="DQ50" s="213"/>
      <c r="DR50" s="217"/>
      <c r="DS50" s="218"/>
      <c r="DT50" s="218"/>
      <c r="DU50" s="172"/>
      <c r="DV50" s="171"/>
      <c r="DW50" s="219"/>
      <c r="DX50" s="220"/>
      <c r="DY50" s="219"/>
      <c r="DZ50" s="221"/>
      <c r="EA50" s="103"/>
      <c r="EB50" s="103"/>
      <c r="EC50" s="103"/>
      <c r="ED50" s="216"/>
      <c r="EE50" s="213"/>
      <c r="EF50" s="217"/>
      <c r="EG50" s="218"/>
      <c r="EH50" s="218"/>
      <c r="EI50" s="172"/>
      <c r="EJ50" s="171"/>
      <c r="EK50" s="219"/>
      <c r="EL50" s="220"/>
      <c r="EM50" s="219"/>
      <c r="EN50" s="221"/>
      <c r="EO50" s="103"/>
      <c r="EP50" s="103"/>
      <c r="EQ50" s="103"/>
      <c r="ER50" s="216"/>
      <c r="ES50" s="213"/>
      <c r="ET50" s="217"/>
      <c r="EU50" s="218"/>
      <c r="EV50" s="218"/>
      <c r="EW50" s="172"/>
      <c r="EX50" s="171"/>
      <c r="EY50" s="219"/>
      <c r="EZ50" s="220"/>
      <c r="FA50" s="219"/>
      <c r="FB50" s="221"/>
      <c r="FC50" s="103"/>
      <c r="FD50" s="103"/>
      <c r="FE50" s="103"/>
      <c r="FF50" s="216"/>
      <c r="FG50" s="213"/>
      <c r="FH50" s="217"/>
      <c r="FI50" s="218"/>
      <c r="FJ50" s="218"/>
      <c r="FK50" s="172"/>
      <c r="FL50" s="171"/>
      <c r="FM50" s="219"/>
      <c r="FN50" s="220"/>
      <c r="FO50" s="219"/>
      <c r="FP50" s="221"/>
      <c r="FQ50" s="103"/>
      <c r="FR50" s="103"/>
      <c r="FS50" s="103"/>
      <c r="FT50" s="216"/>
      <c r="FU50" s="213"/>
      <c r="FV50" s="217"/>
      <c r="FW50" s="218"/>
      <c r="FX50" s="218"/>
      <c r="FY50" s="172"/>
      <c r="FZ50" s="171"/>
      <c r="GA50" s="219"/>
      <c r="GB50" s="220"/>
      <c r="GC50" s="219"/>
      <c r="GD50" s="221"/>
      <c r="GE50" s="103"/>
      <c r="GF50" s="103"/>
      <c r="GG50" s="103"/>
      <c r="GH50" s="216"/>
      <c r="GI50" s="213"/>
      <c r="GJ50" s="217"/>
      <c r="GK50" s="218"/>
      <c r="GL50" s="218"/>
      <c r="GM50" s="172"/>
      <c r="GN50" s="171"/>
      <c r="GO50" s="219"/>
      <c r="GP50" s="220"/>
      <c r="GQ50" s="219"/>
      <c r="GR50" s="221"/>
      <c r="GS50" s="103"/>
      <c r="GT50" s="103"/>
      <c r="GU50" s="103"/>
      <c r="GV50" s="216"/>
      <c r="GW50" s="213"/>
      <c r="GX50" s="217"/>
      <c r="GY50" s="218"/>
      <c r="GZ50" s="218"/>
      <c r="HA50" s="172"/>
      <c r="HB50" s="171"/>
      <c r="HC50" s="219"/>
      <c r="HD50" s="220"/>
      <c r="HE50" s="219"/>
      <c r="HF50" s="221"/>
      <c r="HG50" s="103"/>
      <c r="HH50" s="103"/>
      <c r="HI50" s="103"/>
      <c r="HJ50" s="216"/>
      <c r="HK50" s="213"/>
      <c r="HL50" s="217"/>
      <c r="HM50" s="218"/>
      <c r="HN50" s="218"/>
      <c r="HO50" s="172"/>
      <c r="HP50" s="171"/>
      <c r="HQ50" s="219"/>
      <c r="HR50" s="220"/>
      <c r="HS50" s="219"/>
      <c r="HT50" s="221"/>
      <c r="HU50" s="103"/>
      <c r="HV50" s="103"/>
      <c r="HW50" s="103"/>
      <c r="HX50" s="216"/>
      <c r="HY50" s="213"/>
      <c r="HZ50" s="217"/>
      <c r="IA50" s="218"/>
      <c r="IB50" s="218"/>
      <c r="IC50" s="172"/>
      <c r="ID50" s="171"/>
      <c r="IE50" s="219"/>
      <c r="IF50" s="220"/>
      <c r="IG50" s="219"/>
      <c r="IH50" s="221"/>
      <c r="II50" s="103"/>
      <c r="IJ50" s="103"/>
      <c r="IK50" s="103"/>
      <c r="IL50" s="216"/>
      <c r="IM50" s="213"/>
      <c r="IN50" s="217"/>
      <c r="IO50" s="218"/>
    </row>
    <row r="51" spans="1:249" s="98" customFormat="1" ht="12.75">
      <c r="A51" s="313"/>
      <c r="B51" s="314"/>
      <c r="C51" s="315"/>
      <c r="D51" s="316"/>
      <c r="E51" s="317"/>
      <c r="F51" s="172"/>
      <c r="G51" s="170"/>
      <c r="H51" s="216"/>
      <c r="I51" s="213"/>
      <c r="J51" s="217"/>
      <c r="K51" s="218"/>
      <c r="L51" s="218"/>
      <c r="M51" s="172"/>
      <c r="N51" s="171"/>
      <c r="O51" s="219"/>
      <c r="P51" s="220"/>
      <c r="Q51" s="219"/>
      <c r="R51" s="221"/>
      <c r="S51" s="103"/>
      <c r="T51" s="103"/>
      <c r="U51" s="103"/>
      <c r="V51" s="216"/>
      <c r="W51" s="213"/>
      <c r="X51" s="217"/>
      <c r="Y51" s="218"/>
      <c r="Z51" s="218"/>
      <c r="AA51" s="172"/>
      <c r="AB51" s="171"/>
      <c r="AC51" s="219"/>
      <c r="AD51" s="220"/>
      <c r="AE51" s="219"/>
      <c r="AF51" s="221"/>
      <c r="AG51" s="103"/>
      <c r="AH51" s="103"/>
      <c r="AI51" s="103"/>
      <c r="AJ51" s="216"/>
      <c r="AK51" s="213"/>
      <c r="AL51" s="217"/>
      <c r="AM51" s="218"/>
      <c r="AN51" s="218"/>
      <c r="AO51" s="172"/>
      <c r="AP51" s="171"/>
      <c r="AQ51" s="219"/>
      <c r="AR51" s="220"/>
      <c r="AS51" s="219"/>
      <c r="AT51" s="221"/>
      <c r="AU51" s="103"/>
      <c r="AV51" s="103"/>
      <c r="AW51" s="103"/>
      <c r="AX51" s="216"/>
      <c r="AY51" s="213"/>
      <c r="AZ51" s="217"/>
      <c r="BA51" s="218"/>
      <c r="BB51" s="218"/>
      <c r="BC51" s="172"/>
      <c r="BD51" s="171"/>
      <c r="BE51" s="219"/>
      <c r="BF51" s="220"/>
      <c r="BG51" s="219"/>
      <c r="BH51" s="221"/>
      <c r="BI51" s="103"/>
      <c r="BJ51" s="103"/>
      <c r="BK51" s="103"/>
      <c r="BL51" s="216"/>
      <c r="BM51" s="213"/>
      <c r="BN51" s="217"/>
      <c r="BO51" s="218"/>
      <c r="BP51" s="218"/>
      <c r="BQ51" s="172"/>
      <c r="BR51" s="171"/>
      <c r="BS51" s="219"/>
      <c r="BT51" s="220"/>
      <c r="BU51" s="219"/>
      <c r="BV51" s="221"/>
      <c r="BW51" s="103"/>
      <c r="BX51" s="103"/>
      <c r="BY51" s="103"/>
      <c r="BZ51" s="216"/>
      <c r="CA51" s="213"/>
      <c r="CB51" s="217"/>
      <c r="CC51" s="218"/>
      <c r="CD51" s="218"/>
      <c r="CE51" s="172"/>
      <c r="CF51" s="171"/>
      <c r="CG51" s="219"/>
      <c r="CH51" s="220"/>
      <c r="CI51" s="219"/>
      <c r="CJ51" s="221"/>
      <c r="CK51" s="103"/>
      <c r="CL51" s="103"/>
      <c r="CM51" s="103"/>
      <c r="CN51" s="216"/>
      <c r="CO51" s="213"/>
      <c r="CP51" s="217"/>
      <c r="CQ51" s="218"/>
      <c r="CR51" s="218"/>
      <c r="CS51" s="172"/>
      <c r="CT51" s="171"/>
      <c r="CU51" s="219"/>
      <c r="CV51" s="220"/>
      <c r="CW51" s="219"/>
      <c r="CX51" s="221"/>
      <c r="CY51" s="103"/>
      <c r="CZ51" s="103"/>
      <c r="DA51" s="103"/>
      <c r="DB51" s="216"/>
      <c r="DC51" s="213"/>
      <c r="DD51" s="217"/>
      <c r="DE51" s="218"/>
      <c r="DF51" s="218"/>
      <c r="DG51" s="172"/>
      <c r="DH51" s="171"/>
      <c r="DI51" s="219"/>
      <c r="DJ51" s="220"/>
      <c r="DK51" s="219"/>
      <c r="DL51" s="221"/>
      <c r="DM51" s="103"/>
      <c r="DN51" s="103"/>
      <c r="DO51" s="103"/>
      <c r="DP51" s="216"/>
      <c r="DQ51" s="213"/>
      <c r="DR51" s="217"/>
      <c r="DS51" s="218"/>
      <c r="DT51" s="218"/>
      <c r="DU51" s="172"/>
      <c r="DV51" s="171"/>
      <c r="DW51" s="219"/>
      <c r="DX51" s="220"/>
      <c r="DY51" s="219"/>
      <c r="DZ51" s="221"/>
      <c r="EA51" s="103"/>
      <c r="EB51" s="103"/>
      <c r="EC51" s="103"/>
      <c r="ED51" s="216"/>
      <c r="EE51" s="213"/>
      <c r="EF51" s="217"/>
      <c r="EG51" s="218"/>
      <c r="EH51" s="218"/>
      <c r="EI51" s="172"/>
      <c r="EJ51" s="171"/>
      <c r="EK51" s="219"/>
      <c r="EL51" s="220"/>
      <c r="EM51" s="219"/>
      <c r="EN51" s="221"/>
      <c r="EO51" s="103"/>
      <c r="EP51" s="103"/>
      <c r="EQ51" s="103"/>
      <c r="ER51" s="216"/>
      <c r="ES51" s="213"/>
      <c r="ET51" s="217"/>
      <c r="EU51" s="218"/>
      <c r="EV51" s="218"/>
      <c r="EW51" s="172"/>
      <c r="EX51" s="171"/>
      <c r="EY51" s="219"/>
      <c r="EZ51" s="220"/>
      <c r="FA51" s="219"/>
      <c r="FB51" s="221"/>
      <c r="FC51" s="103"/>
      <c r="FD51" s="103"/>
      <c r="FE51" s="103"/>
      <c r="FF51" s="216"/>
      <c r="FG51" s="213"/>
      <c r="FH51" s="217"/>
      <c r="FI51" s="218"/>
      <c r="FJ51" s="218"/>
      <c r="FK51" s="172"/>
      <c r="FL51" s="171"/>
      <c r="FM51" s="219"/>
      <c r="FN51" s="220"/>
      <c r="FO51" s="219"/>
      <c r="FP51" s="221"/>
      <c r="FQ51" s="103"/>
      <c r="FR51" s="103"/>
      <c r="FS51" s="103"/>
      <c r="FT51" s="216"/>
      <c r="FU51" s="213"/>
      <c r="FV51" s="217"/>
      <c r="FW51" s="218"/>
      <c r="FX51" s="218"/>
      <c r="FY51" s="172"/>
      <c r="FZ51" s="171"/>
      <c r="GA51" s="219"/>
      <c r="GB51" s="220"/>
      <c r="GC51" s="219"/>
      <c r="GD51" s="221"/>
      <c r="GE51" s="103"/>
      <c r="GF51" s="103"/>
      <c r="GG51" s="103"/>
      <c r="GH51" s="216"/>
      <c r="GI51" s="213"/>
      <c r="GJ51" s="217"/>
      <c r="GK51" s="218"/>
      <c r="GL51" s="218"/>
      <c r="GM51" s="172"/>
      <c r="GN51" s="171"/>
      <c r="GO51" s="219"/>
      <c r="GP51" s="220"/>
      <c r="GQ51" s="219"/>
      <c r="GR51" s="221"/>
      <c r="GS51" s="103"/>
      <c r="GT51" s="103"/>
      <c r="GU51" s="103"/>
      <c r="GV51" s="216"/>
      <c r="GW51" s="213"/>
      <c r="GX51" s="217"/>
      <c r="GY51" s="218"/>
      <c r="GZ51" s="218"/>
      <c r="HA51" s="172"/>
      <c r="HB51" s="171"/>
      <c r="HC51" s="219"/>
      <c r="HD51" s="220"/>
      <c r="HE51" s="219"/>
      <c r="HF51" s="221"/>
      <c r="HG51" s="103"/>
      <c r="HH51" s="103"/>
      <c r="HI51" s="103"/>
      <c r="HJ51" s="216"/>
      <c r="HK51" s="213"/>
      <c r="HL51" s="217"/>
      <c r="HM51" s="218"/>
      <c r="HN51" s="218"/>
      <c r="HO51" s="172"/>
      <c r="HP51" s="171"/>
      <c r="HQ51" s="219"/>
      <c r="HR51" s="220"/>
      <c r="HS51" s="219"/>
      <c r="HT51" s="221"/>
      <c r="HU51" s="103"/>
      <c r="HV51" s="103"/>
      <c r="HW51" s="103"/>
      <c r="HX51" s="216"/>
      <c r="HY51" s="213"/>
      <c r="HZ51" s="217"/>
      <c r="IA51" s="218"/>
      <c r="IB51" s="218"/>
      <c r="IC51" s="172"/>
      <c r="ID51" s="171"/>
      <c r="IE51" s="219"/>
      <c r="IF51" s="220"/>
      <c r="IG51" s="219"/>
      <c r="IH51" s="221"/>
      <c r="II51" s="103"/>
      <c r="IJ51" s="103"/>
      <c r="IK51" s="103"/>
      <c r="IL51" s="216"/>
      <c r="IM51" s="213"/>
      <c r="IN51" s="217"/>
      <c r="IO51" s="218"/>
    </row>
    <row r="52" spans="1:249">
      <c r="B52" s="286"/>
      <c r="C52" s="324" t="s">
        <v>5</v>
      </c>
      <c r="D52" s="325"/>
      <c r="E52" s="326"/>
      <c r="F52" s="270"/>
      <c r="G52" s="326"/>
    </row>
    <row r="53" spans="1:249">
      <c r="B53" s="286"/>
      <c r="C53" s="327" t="s">
        <v>6</v>
      </c>
      <c r="D53" s="328"/>
      <c r="E53" s="329"/>
      <c r="F53" s="271"/>
      <c r="G53" s="329"/>
    </row>
    <row r="54" spans="1:249">
      <c r="B54" s="286"/>
      <c r="C54" s="327" t="s">
        <v>7</v>
      </c>
      <c r="D54" s="328"/>
      <c r="E54" s="329"/>
      <c r="F54" s="271"/>
      <c r="G54" s="329"/>
    </row>
    <row r="55" spans="1:249">
      <c r="B55" s="286"/>
      <c r="C55" s="327" t="s">
        <v>8</v>
      </c>
      <c r="D55" s="328"/>
      <c r="E55" s="329"/>
      <c r="F55" s="271"/>
      <c r="G55" s="329"/>
    </row>
    <row r="56" spans="1:249" s="98" customFormat="1" ht="12.75">
      <c r="A56" s="313"/>
      <c r="B56" s="314"/>
      <c r="C56" s="315"/>
      <c r="D56" s="316"/>
      <c r="E56" s="317"/>
      <c r="F56" s="172"/>
      <c r="G56" s="170"/>
      <c r="H56" s="216"/>
      <c r="I56" s="213"/>
      <c r="J56" s="217"/>
      <c r="K56" s="218"/>
      <c r="L56" s="218"/>
      <c r="M56" s="172"/>
      <c r="N56" s="171"/>
      <c r="O56" s="219"/>
      <c r="P56" s="220"/>
      <c r="Q56" s="219"/>
      <c r="R56" s="221"/>
      <c r="S56" s="103"/>
      <c r="T56" s="103"/>
      <c r="U56" s="103"/>
      <c r="V56" s="216"/>
      <c r="W56" s="213"/>
      <c r="X56" s="217"/>
      <c r="Y56" s="218"/>
      <c r="Z56" s="218"/>
      <c r="AA56" s="172"/>
      <c r="AB56" s="171"/>
      <c r="AC56" s="219"/>
      <c r="AD56" s="220"/>
      <c r="AE56" s="219"/>
      <c r="AF56" s="221"/>
      <c r="AG56" s="103"/>
      <c r="AH56" s="103"/>
      <c r="AI56" s="103"/>
      <c r="AJ56" s="216"/>
      <c r="AK56" s="213"/>
      <c r="AL56" s="217"/>
      <c r="AM56" s="218"/>
      <c r="AN56" s="218"/>
      <c r="AO56" s="172"/>
      <c r="AP56" s="171"/>
      <c r="AQ56" s="219"/>
      <c r="AR56" s="220"/>
      <c r="AS56" s="219"/>
      <c r="AT56" s="221"/>
      <c r="AU56" s="103"/>
      <c r="AV56" s="103"/>
      <c r="AW56" s="103"/>
      <c r="AX56" s="216"/>
      <c r="AY56" s="213"/>
      <c r="AZ56" s="217"/>
      <c r="BA56" s="218"/>
      <c r="BB56" s="218"/>
      <c r="BC56" s="172"/>
      <c r="BD56" s="171"/>
      <c r="BE56" s="219"/>
      <c r="BF56" s="220"/>
      <c r="BG56" s="219"/>
      <c r="BH56" s="221"/>
      <c r="BI56" s="103"/>
      <c r="BJ56" s="103"/>
      <c r="BK56" s="103"/>
      <c r="BL56" s="216"/>
      <c r="BM56" s="213"/>
      <c r="BN56" s="217"/>
      <c r="BO56" s="218"/>
      <c r="BP56" s="218"/>
      <c r="BQ56" s="172"/>
      <c r="BR56" s="171"/>
      <c r="BS56" s="219"/>
      <c r="BT56" s="220"/>
      <c r="BU56" s="219"/>
      <c r="BV56" s="221"/>
      <c r="BW56" s="103"/>
      <c r="BX56" s="103"/>
      <c r="BY56" s="103"/>
      <c r="BZ56" s="216"/>
      <c r="CA56" s="213"/>
      <c r="CB56" s="217"/>
      <c r="CC56" s="218"/>
      <c r="CD56" s="218"/>
      <c r="CE56" s="172"/>
      <c r="CF56" s="171"/>
      <c r="CG56" s="219"/>
      <c r="CH56" s="220"/>
      <c r="CI56" s="219"/>
      <c r="CJ56" s="221"/>
      <c r="CK56" s="103"/>
      <c r="CL56" s="103"/>
      <c r="CM56" s="103"/>
      <c r="CN56" s="216"/>
      <c r="CO56" s="213"/>
      <c r="CP56" s="217"/>
      <c r="CQ56" s="218"/>
      <c r="CR56" s="218"/>
      <c r="CS56" s="172"/>
      <c r="CT56" s="171"/>
      <c r="CU56" s="219"/>
      <c r="CV56" s="220"/>
      <c r="CW56" s="219"/>
      <c r="CX56" s="221"/>
      <c r="CY56" s="103"/>
      <c r="CZ56" s="103"/>
      <c r="DA56" s="103"/>
      <c r="DB56" s="216"/>
      <c r="DC56" s="213"/>
      <c r="DD56" s="217"/>
      <c r="DE56" s="218"/>
      <c r="DF56" s="218"/>
      <c r="DG56" s="172"/>
      <c r="DH56" s="171"/>
      <c r="DI56" s="219"/>
      <c r="DJ56" s="220"/>
      <c r="DK56" s="219"/>
      <c r="DL56" s="221"/>
      <c r="DM56" s="103"/>
      <c r="DN56" s="103"/>
      <c r="DO56" s="103"/>
      <c r="DP56" s="216"/>
      <c r="DQ56" s="213"/>
      <c r="DR56" s="217"/>
      <c r="DS56" s="218"/>
      <c r="DT56" s="218"/>
      <c r="DU56" s="172"/>
      <c r="DV56" s="171"/>
      <c r="DW56" s="219"/>
      <c r="DX56" s="220"/>
      <c r="DY56" s="219"/>
      <c r="DZ56" s="221"/>
      <c r="EA56" s="103"/>
      <c r="EB56" s="103"/>
      <c r="EC56" s="103"/>
      <c r="ED56" s="216"/>
      <c r="EE56" s="213"/>
      <c r="EF56" s="217"/>
      <c r="EG56" s="218"/>
      <c r="EH56" s="218"/>
      <c r="EI56" s="172"/>
      <c r="EJ56" s="171"/>
      <c r="EK56" s="219"/>
      <c r="EL56" s="220"/>
      <c r="EM56" s="219"/>
      <c r="EN56" s="221"/>
      <c r="EO56" s="103"/>
      <c r="EP56" s="103"/>
      <c r="EQ56" s="103"/>
      <c r="ER56" s="216"/>
      <c r="ES56" s="213"/>
      <c r="ET56" s="217"/>
      <c r="EU56" s="218"/>
      <c r="EV56" s="218"/>
      <c r="EW56" s="172"/>
      <c r="EX56" s="171"/>
      <c r="EY56" s="219"/>
      <c r="EZ56" s="220"/>
      <c r="FA56" s="219"/>
      <c r="FB56" s="221"/>
      <c r="FC56" s="103"/>
      <c r="FD56" s="103"/>
      <c r="FE56" s="103"/>
      <c r="FF56" s="216"/>
      <c r="FG56" s="213"/>
      <c r="FH56" s="217"/>
      <c r="FI56" s="218"/>
      <c r="FJ56" s="218"/>
      <c r="FK56" s="172"/>
      <c r="FL56" s="171"/>
      <c r="FM56" s="219"/>
      <c r="FN56" s="220"/>
      <c r="FO56" s="219"/>
      <c r="FP56" s="221"/>
      <c r="FQ56" s="103"/>
      <c r="FR56" s="103"/>
      <c r="FS56" s="103"/>
      <c r="FT56" s="216"/>
      <c r="FU56" s="213"/>
      <c r="FV56" s="217"/>
      <c r="FW56" s="218"/>
      <c r="FX56" s="218"/>
      <c r="FY56" s="172"/>
      <c r="FZ56" s="171"/>
      <c r="GA56" s="219"/>
      <c r="GB56" s="220"/>
      <c r="GC56" s="219"/>
      <c r="GD56" s="221"/>
      <c r="GE56" s="103"/>
      <c r="GF56" s="103"/>
      <c r="GG56" s="103"/>
      <c r="GH56" s="216"/>
      <c r="GI56" s="213"/>
      <c r="GJ56" s="217"/>
      <c r="GK56" s="218"/>
      <c r="GL56" s="218"/>
      <c r="GM56" s="172"/>
      <c r="GN56" s="171"/>
      <c r="GO56" s="219"/>
      <c r="GP56" s="220"/>
      <c r="GQ56" s="219"/>
      <c r="GR56" s="221"/>
      <c r="GS56" s="103"/>
      <c r="GT56" s="103"/>
      <c r="GU56" s="103"/>
      <c r="GV56" s="216"/>
      <c r="GW56" s="213"/>
      <c r="GX56" s="217"/>
      <c r="GY56" s="218"/>
      <c r="GZ56" s="218"/>
      <c r="HA56" s="172"/>
      <c r="HB56" s="171"/>
      <c r="HC56" s="219"/>
      <c r="HD56" s="220"/>
      <c r="HE56" s="219"/>
      <c r="HF56" s="221"/>
      <c r="HG56" s="103"/>
      <c r="HH56" s="103"/>
      <c r="HI56" s="103"/>
      <c r="HJ56" s="216"/>
      <c r="HK56" s="213"/>
      <c r="HL56" s="217"/>
      <c r="HM56" s="218"/>
      <c r="HN56" s="218"/>
      <c r="HO56" s="172"/>
      <c r="HP56" s="171"/>
      <c r="HQ56" s="219"/>
      <c r="HR56" s="220"/>
      <c r="HS56" s="219"/>
      <c r="HT56" s="221"/>
      <c r="HU56" s="103"/>
      <c r="HV56" s="103"/>
      <c r="HW56" s="103"/>
      <c r="HX56" s="216"/>
      <c r="HY56" s="213"/>
      <c r="HZ56" s="217"/>
      <c r="IA56" s="218"/>
      <c r="IB56" s="218"/>
      <c r="IC56" s="172"/>
      <c r="ID56" s="171"/>
      <c r="IE56" s="219"/>
      <c r="IF56" s="220"/>
      <c r="IG56" s="219"/>
      <c r="IH56" s="221"/>
      <c r="II56" s="103"/>
      <c r="IJ56" s="103"/>
      <c r="IK56" s="103"/>
      <c r="IL56" s="216"/>
      <c r="IM56" s="213"/>
      <c r="IN56" s="217"/>
      <c r="IO56" s="218"/>
    </row>
    <row r="57" spans="1:249" s="98" customFormat="1" ht="12.75">
      <c r="A57" s="313"/>
      <c r="B57" s="314"/>
      <c r="C57" s="315"/>
      <c r="D57" s="316"/>
      <c r="E57" s="317"/>
      <c r="F57" s="172"/>
      <c r="G57" s="170"/>
      <c r="H57" s="216"/>
      <c r="I57" s="213"/>
      <c r="J57" s="217"/>
      <c r="K57" s="218"/>
      <c r="L57" s="218"/>
      <c r="M57" s="172"/>
      <c r="N57" s="171"/>
      <c r="O57" s="219"/>
      <c r="P57" s="220"/>
      <c r="Q57" s="219"/>
      <c r="R57" s="221"/>
      <c r="S57" s="103"/>
      <c r="T57" s="103"/>
      <c r="U57" s="103"/>
      <c r="V57" s="216"/>
      <c r="W57" s="213"/>
      <c r="X57" s="217"/>
      <c r="Y57" s="218"/>
      <c r="Z57" s="218"/>
      <c r="AA57" s="172"/>
      <c r="AB57" s="171"/>
      <c r="AC57" s="219"/>
      <c r="AD57" s="220"/>
      <c r="AE57" s="219"/>
      <c r="AF57" s="221"/>
      <c r="AG57" s="103"/>
      <c r="AH57" s="103"/>
      <c r="AI57" s="103"/>
      <c r="AJ57" s="216"/>
      <c r="AK57" s="213"/>
      <c r="AL57" s="217"/>
      <c r="AM57" s="218"/>
      <c r="AN57" s="218"/>
      <c r="AO57" s="172"/>
      <c r="AP57" s="171"/>
      <c r="AQ57" s="219"/>
      <c r="AR57" s="220"/>
      <c r="AS57" s="219"/>
      <c r="AT57" s="221"/>
      <c r="AU57" s="103"/>
      <c r="AV57" s="103"/>
      <c r="AW57" s="103"/>
      <c r="AX57" s="216"/>
      <c r="AY57" s="213"/>
      <c r="AZ57" s="217"/>
      <c r="BA57" s="218"/>
      <c r="BB57" s="218"/>
      <c r="BC57" s="172"/>
      <c r="BD57" s="171"/>
      <c r="BE57" s="219"/>
      <c r="BF57" s="220"/>
      <c r="BG57" s="219"/>
      <c r="BH57" s="221"/>
      <c r="BI57" s="103"/>
      <c r="BJ57" s="103"/>
      <c r="BK57" s="103"/>
      <c r="BL57" s="216"/>
      <c r="BM57" s="213"/>
      <c r="BN57" s="217"/>
      <c r="BO57" s="218"/>
      <c r="BP57" s="218"/>
      <c r="BQ57" s="172"/>
      <c r="BR57" s="171"/>
      <c r="BS57" s="219"/>
      <c r="BT57" s="220"/>
      <c r="BU57" s="219"/>
      <c r="BV57" s="221"/>
      <c r="BW57" s="103"/>
      <c r="BX57" s="103"/>
      <c r="BY57" s="103"/>
      <c r="BZ57" s="216"/>
      <c r="CA57" s="213"/>
      <c r="CB57" s="217"/>
      <c r="CC57" s="218"/>
      <c r="CD57" s="218"/>
      <c r="CE57" s="172"/>
      <c r="CF57" s="171"/>
      <c r="CG57" s="219"/>
      <c r="CH57" s="220"/>
      <c r="CI57" s="219"/>
      <c r="CJ57" s="221"/>
      <c r="CK57" s="103"/>
      <c r="CL57" s="103"/>
      <c r="CM57" s="103"/>
      <c r="CN57" s="216"/>
      <c r="CO57" s="213"/>
      <c r="CP57" s="217"/>
      <c r="CQ57" s="218"/>
      <c r="CR57" s="218"/>
      <c r="CS57" s="172"/>
      <c r="CT57" s="171"/>
      <c r="CU57" s="219"/>
      <c r="CV57" s="220"/>
      <c r="CW57" s="219"/>
      <c r="CX57" s="221"/>
      <c r="CY57" s="103"/>
      <c r="CZ57" s="103"/>
      <c r="DA57" s="103"/>
      <c r="DB57" s="216"/>
      <c r="DC57" s="213"/>
      <c r="DD57" s="217"/>
      <c r="DE57" s="218"/>
      <c r="DF57" s="218"/>
      <c r="DG57" s="172"/>
      <c r="DH57" s="171"/>
      <c r="DI57" s="219"/>
      <c r="DJ57" s="220"/>
      <c r="DK57" s="219"/>
      <c r="DL57" s="221"/>
      <c r="DM57" s="103"/>
      <c r="DN57" s="103"/>
      <c r="DO57" s="103"/>
      <c r="DP57" s="216"/>
      <c r="DQ57" s="213"/>
      <c r="DR57" s="217"/>
      <c r="DS57" s="218"/>
      <c r="DT57" s="218"/>
      <c r="DU57" s="172"/>
      <c r="DV57" s="171"/>
      <c r="DW57" s="219"/>
      <c r="DX57" s="220"/>
      <c r="DY57" s="219"/>
      <c r="DZ57" s="221"/>
      <c r="EA57" s="103"/>
      <c r="EB57" s="103"/>
      <c r="EC57" s="103"/>
      <c r="ED57" s="216"/>
      <c r="EE57" s="213"/>
      <c r="EF57" s="217"/>
      <c r="EG57" s="218"/>
      <c r="EH57" s="218"/>
      <c r="EI57" s="172"/>
      <c r="EJ57" s="171"/>
      <c r="EK57" s="219"/>
      <c r="EL57" s="220"/>
      <c r="EM57" s="219"/>
      <c r="EN57" s="221"/>
      <c r="EO57" s="103"/>
      <c r="EP57" s="103"/>
      <c r="EQ57" s="103"/>
      <c r="ER57" s="216"/>
      <c r="ES57" s="213"/>
      <c r="ET57" s="217"/>
      <c r="EU57" s="218"/>
      <c r="EV57" s="218"/>
      <c r="EW57" s="172"/>
      <c r="EX57" s="171"/>
      <c r="EY57" s="219"/>
      <c r="EZ57" s="220"/>
      <c r="FA57" s="219"/>
      <c r="FB57" s="221"/>
      <c r="FC57" s="103"/>
      <c r="FD57" s="103"/>
      <c r="FE57" s="103"/>
      <c r="FF57" s="216"/>
      <c r="FG57" s="213"/>
      <c r="FH57" s="217"/>
      <c r="FI57" s="218"/>
      <c r="FJ57" s="218"/>
      <c r="FK57" s="172"/>
      <c r="FL57" s="171"/>
      <c r="FM57" s="219"/>
      <c r="FN57" s="220"/>
      <c r="FO57" s="219"/>
      <c r="FP57" s="221"/>
      <c r="FQ57" s="103"/>
      <c r="FR57" s="103"/>
      <c r="FS57" s="103"/>
      <c r="FT57" s="216"/>
      <c r="FU57" s="213"/>
      <c r="FV57" s="217"/>
      <c r="FW57" s="218"/>
      <c r="FX57" s="218"/>
      <c r="FY57" s="172"/>
      <c r="FZ57" s="171"/>
      <c r="GA57" s="219"/>
      <c r="GB57" s="220"/>
      <c r="GC57" s="219"/>
      <c r="GD57" s="221"/>
      <c r="GE57" s="103"/>
      <c r="GF57" s="103"/>
      <c r="GG57" s="103"/>
      <c r="GH57" s="216"/>
      <c r="GI57" s="213"/>
      <c r="GJ57" s="217"/>
      <c r="GK57" s="218"/>
      <c r="GL57" s="218"/>
      <c r="GM57" s="172"/>
      <c r="GN57" s="171"/>
      <c r="GO57" s="219"/>
      <c r="GP57" s="220"/>
      <c r="GQ57" s="219"/>
      <c r="GR57" s="221"/>
      <c r="GS57" s="103"/>
      <c r="GT57" s="103"/>
      <c r="GU57" s="103"/>
      <c r="GV57" s="216"/>
      <c r="GW57" s="213"/>
      <c r="GX57" s="217"/>
      <c r="GY57" s="218"/>
      <c r="GZ57" s="218"/>
      <c r="HA57" s="172"/>
      <c r="HB57" s="171"/>
      <c r="HC57" s="219"/>
      <c r="HD57" s="220"/>
      <c r="HE57" s="219"/>
      <c r="HF57" s="221"/>
      <c r="HG57" s="103"/>
      <c r="HH57" s="103"/>
      <c r="HI57" s="103"/>
      <c r="HJ57" s="216"/>
      <c r="HK57" s="213"/>
      <c r="HL57" s="217"/>
      <c r="HM57" s="218"/>
      <c r="HN57" s="218"/>
      <c r="HO57" s="172"/>
      <c r="HP57" s="171"/>
      <c r="HQ57" s="219"/>
      <c r="HR57" s="220"/>
      <c r="HS57" s="219"/>
      <c r="HT57" s="221"/>
      <c r="HU57" s="103"/>
      <c r="HV57" s="103"/>
      <c r="HW57" s="103"/>
      <c r="HX57" s="216"/>
      <c r="HY57" s="213"/>
      <c r="HZ57" s="217"/>
      <c r="IA57" s="218"/>
      <c r="IB57" s="218"/>
      <c r="IC57" s="172"/>
      <c r="ID57" s="171"/>
      <c r="IE57" s="219"/>
      <c r="IF57" s="220"/>
      <c r="IG57" s="219"/>
      <c r="IH57" s="221"/>
      <c r="II57" s="103"/>
      <c r="IJ57" s="103"/>
      <c r="IK57" s="103"/>
      <c r="IL57" s="216"/>
      <c r="IM57" s="213"/>
      <c r="IN57" s="217"/>
      <c r="IO57" s="218"/>
    </row>
    <row r="58" spans="1:249" ht="15.75">
      <c r="A58" s="298"/>
      <c r="B58" s="291"/>
      <c r="C58" s="330" t="s">
        <v>144</v>
      </c>
      <c r="D58" s="331"/>
      <c r="E58" s="168"/>
      <c r="F58" s="272"/>
      <c r="G58" s="350">
        <f>SUM(G24:G57)</f>
        <v>0</v>
      </c>
    </row>
    <row r="59" spans="1:249" ht="15.75">
      <c r="A59" s="298"/>
      <c r="B59" s="291"/>
      <c r="C59" s="332"/>
      <c r="D59" s="304"/>
      <c r="E59" s="174"/>
      <c r="F59" s="273"/>
      <c r="G59" s="351"/>
    </row>
    <row r="60" spans="1:249" s="98" customFormat="1" ht="12.75">
      <c r="A60" s="313"/>
      <c r="B60" s="314"/>
      <c r="C60" s="315"/>
      <c r="D60" s="316"/>
      <c r="E60" s="317"/>
      <c r="F60" s="172"/>
      <c r="G60" s="170"/>
      <c r="H60" s="216"/>
      <c r="I60" s="213"/>
      <c r="J60" s="217"/>
      <c r="K60" s="218"/>
      <c r="L60" s="218"/>
      <c r="M60" s="172"/>
      <c r="N60" s="171"/>
      <c r="O60" s="219"/>
      <c r="P60" s="220"/>
      <c r="Q60" s="219"/>
      <c r="R60" s="221"/>
      <c r="S60" s="103"/>
      <c r="T60" s="103"/>
      <c r="U60" s="103"/>
      <c r="V60" s="216"/>
      <c r="W60" s="213"/>
      <c r="X60" s="217"/>
      <c r="Y60" s="218"/>
      <c r="Z60" s="218"/>
      <c r="AA60" s="172"/>
      <c r="AB60" s="171"/>
      <c r="AC60" s="219"/>
      <c r="AD60" s="220"/>
      <c r="AE60" s="219"/>
      <c r="AF60" s="221"/>
      <c r="AG60" s="103"/>
      <c r="AH60" s="103"/>
      <c r="AI60" s="103"/>
      <c r="AJ60" s="216"/>
      <c r="AK60" s="213"/>
      <c r="AL60" s="217"/>
      <c r="AM60" s="218"/>
      <c r="AN60" s="218"/>
      <c r="AO60" s="172"/>
      <c r="AP60" s="171"/>
      <c r="AQ60" s="219"/>
      <c r="AR60" s="220"/>
      <c r="AS60" s="219"/>
      <c r="AT60" s="221"/>
      <c r="AU60" s="103"/>
      <c r="AV60" s="103"/>
      <c r="AW60" s="103"/>
      <c r="AX60" s="216"/>
      <c r="AY60" s="213"/>
      <c r="AZ60" s="217"/>
      <c r="BA60" s="218"/>
      <c r="BB60" s="218"/>
      <c r="BC60" s="172"/>
      <c r="BD60" s="171"/>
      <c r="BE60" s="219"/>
      <c r="BF60" s="220"/>
      <c r="BG60" s="219"/>
      <c r="BH60" s="221"/>
      <c r="BI60" s="103"/>
      <c r="BJ60" s="103"/>
      <c r="BK60" s="103"/>
      <c r="BL60" s="216"/>
      <c r="BM60" s="213"/>
      <c r="BN60" s="217"/>
      <c r="BO60" s="218"/>
      <c r="BP60" s="218"/>
      <c r="BQ60" s="172"/>
      <c r="BR60" s="171"/>
      <c r="BS60" s="219"/>
      <c r="BT60" s="220"/>
      <c r="BU60" s="219"/>
      <c r="BV60" s="221"/>
      <c r="BW60" s="103"/>
      <c r="BX60" s="103"/>
      <c r="BY60" s="103"/>
      <c r="BZ60" s="216"/>
      <c r="CA60" s="213"/>
      <c r="CB60" s="217"/>
      <c r="CC60" s="218"/>
      <c r="CD60" s="218"/>
      <c r="CE60" s="172"/>
      <c r="CF60" s="171"/>
      <c r="CG60" s="219"/>
      <c r="CH60" s="220"/>
      <c r="CI60" s="219"/>
      <c r="CJ60" s="221"/>
      <c r="CK60" s="103"/>
      <c r="CL60" s="103"/>
      <c r="CM60" s="103"/>
      <c r="CN60" s="216"/>
      <c r="CO60" s="213"/>
      <c r="CP60" s="217"/>
      <c r="CQ60" s="218"/>
      <c r="CR60" s="218"/>
      <c r="CS60" s="172"/>
      <c r="CT60" s="171"/>
      <c r="CU60" s="219"/>
      <c r="CV60" s="220"/>
      <c r="CW60" s="219"/>
      <c r="CX60" s="221"/>
      <c r="CY60" s="103"/>
      <c r="CZ60" s="103"/>
      <c r="DA60" s="103"/>
      <c r="DB60" s="216"/>
      <c r="DC60" s="213"/>
      <c r="DD60" s="217"/>
      <c r="DE60" s="218"/>
      <c r="DF60" s="218"/>
      <c r="DG60" s="172"/>
      <c r="DH60" s="171"/>
      <c r="DI60" s="219"/>
      <c r="DJ60" s="220"/>
      <c r="DK60" s="219"/>
      <c r="DL60" s="221"/>
      <c r="DM60" s="103"/>
      <c r="DN60" s="103"/>
      <c r="DO60" s="103"/>
      <c r="DP60" s="216"/>
      <c r="DQ60" s="213"/>
      <c r="DR60" s="217"/>
      <c r="DS60" s="218"/>
      <c r="DT60" s="218"/>
      <c r="DU60" s="172"/>
      <c r="DV60" s="171"/>
      <c r="DW60" s="219"/>
      <c r="DX60" s="220"/>
      <c r="DY60" s="219"/>
      <c r="DZ60" s="221"/>
      <c r="EA60" s="103"/>
      <c r="EB60" s="103"/>
      <c r="EC60" s="103"/>
      <c r="ED60" s="216"/>
      <c r="EE60" s="213"/>
      <c r="EF60" s="217"/>
      <c r="EG60" s="218"/>
      <c r="EH60" s="218"/>
      <c r="EI60" s="172"/>
      <c r="EJ60" s="171"/>
      <c r="EK60" s="219"/>
      <c r="EL60" s="220"/>
      <c r="EM60" s="219"/>
      <c r="EN60" s="221"/>
      <c r="EO60" s="103"/>
      <c r="EP60" s="103"/>
      <c r="EQ60" s="103"/>
      <c r="ER60" s="216"/>
      <c r="ES60" s="213"/>
      <c r="ET60" s="217"/>
      <c r="EU60" s="218"/>
      <c r="EV60" s="218"/>
      <c r="EW60" s="172"/>
      <c r="EX60" s="171"/>
      <c r="EY60" s="219"/>
      <c r="EZ60" s="220"/>
      <c r="FA60" s="219"/>
      <c r="FB60" s="221"/>
      <c r="FC60" s="103"/>
      <c r="FD60" s="103"/>
      <c r="FE60" s="103"/>
      <c r="FF60" s="216"/>
      <c r="FG60" s="213"/>
      <c r="FH60" s="217"/>
      <c r="FI60" s="218"/>
      <c r="FJ60" s="218"/>
      <c r="FK60" s="172"/>
      <c r="FL60" s="171"/>
      <c r="FM60" s="219"/>
      <c r="FN60" s="220"/>
      <c r="FO60" s="219"/>
      <c r="FP60" s="221"/>
      <c r="FQ60" s="103"/>
      <c r="FR60" s="103"/>
      <c r="FS60" s="103"/>
      <c r="FT60" s="216"/>
      <c r="FU60" s="213"/>
      <c r="FV60" s="217"/>
      <c r="FW60" s="218"/>
      <c r="FX60" s="218"/>
      <c r="FY60" s="172"/>
      <c r="FZ60" s="171"/>
      <c r="GA60" s="219"/>
      <c r="GB60" s="220"/>
      <c r="GC60" s="219"/>
      <c r="GD60" s="221"/>
      <c r="GE60" s="103"/>
      <c r="GF60" s="103"/>
      <c r="GG60" s="103"/>
      <c r="GH60" s="216"/>
      <c r="GI60" s="213"/>
      <c r="GJ60" s="217"/>
      <c r="GK60" s="218"/>
      <c r="GL60" s="218"/>
      <c r="GM60" s="172"/>
      <c r="GN60" s="171"/>
      <c r="GO60" s="219"/>
      <c r="GP60" s="220"/>
      <c r="GQ60" s="219"/>
      <c r="GR60" s="221"/>
      <c r="GS60" s="103"/>
      <c r="GT60" s="103"/>
      <c r="GU60" s="103"/>
      <c r="GV60" s="216"/>
      <c r="GW60" s="213"/>
      <c r="GX60" s="217"/>
      <c r="GY60" s="218"/>
      <c r="GZ60" s="218"/>
      <c r="HA60" s="172"/>
      <c r="HB60" s="171"/>
      <c r="HC60" s="219"/>
      <c r="HD60" s="220"/>
      <c r="HE60" s="219"/>
      <c r="HF60" s="221"/>
      <c r="HG60" s="103"/>
      <c r="HH60" s="103"/>
      <c r="HI60" s="103"/>
      <c r="HJ60" s="216"/>
      <c r="HK60" s="213"/>
      <c r="HL60" s="217"/>
      <c r="HM60" s="218"/>
      <c r="HN60" s="218"/>
      <c r="HO60" s="172"/>
      <c r="HP60" s="171"/>
      <c r="HQ60" s="219"/>
      <c r="HR60" s="220"/>
      <c r="HS60" s="219"/>
      <c r="HT60" s="221"/>
      <c r="HU60" s="103"/>
      <c r="HV60" s="103"/>
      <c r="HW60" s="103"/>
      <c r="HX60" s="216"/>
      <c r="HY60" s="213"/>
      <c r="HZ60" s="217"/>
      <c r="IA60" s="218"/>
      <c r="IB60" s="218"/>
      <c r="IC60" s="172"/>
      <c r="ID60" s="171"/>
      <c r="IE60" s="219"/>
      <c r="IF60" s="220"/>
      <c r="IG60" s="219"/>
      <c r="IH60" s="221"/>
      <c r="II60" s="103"/>
      <c r="IJ60" s="103"/>
      <c r="IK60" s="103"/>
      <c r="IL60" s="216"/>
      <c r="IM60" s="213"/>
      <c r="IN60" s="217"/>
      <c r="IO60" s="218"/>
    </row>
    <row r="61" spans="1:249" s="215" customFormat="1" ht="16.5">
      <c r="A61" s="308" t="s">
        <v>143</v>
      </c>
      <c r="B61" s="309"/>
      <c r="C61" s="310" t="s">
        <v>142</v>
      </c>
      <c r="D61" s="311"/>
      <c r="E61" s="312"/>
      <c r="F61" s="269"/>
      <c r="G61" s="352"/>
    </row>
    <row r="62" spans="1:249" s="215" customFormat="1" ht="16.5">
      <c r="A62" s="333"/>
      <c r="B62" s="334"/>
      <c r="C62" s="332"/>
      <c r="D62" s="335"/>
      <c r="E62" s="336"/>
      <c r="G62" s="353"/>
    </row>
    <row r="63" spans="1:249" s="215" customFormat="1" ht="16.5">
      <c r="A63" s="313" t="s">
        <v>124</v>
      </c>
      <c r="B63" s="318" t="s">
        <v>141</v>
      </c>
      <c r="C63" s="319" t="s">
        <v>140</v>
      </c>
      <c r="D63" s="293"/>
      <c r="E63" s="169"/>
      <c r="F63" s="264"/>
      <c r="G63" s="346"/>
    </row>
    <row r="64" spans="1:249" s="215" customFormat="1" ht="27">
      <c r="A64" s="313"/>
      <c r="B64" s="318"/>
      <c r="C64" s="319" t="s">
        <v>139</v>
      </c>
      <c r="D64" s="293"/>
      <c r="E64" s="169"/>
      <c r="F64" s="264"/>
      <c r="G64" s="346"/>
    </row>
    <row r="65" spans="1:7" s="215" customFormat="1" ht="38.25">
      <c r="A65" s="313"/>
      <c r="B65" s="318"/>
      <c r="C65" s="321" t="s">
        <v>138</v>
      </c>
      <c r="D65" s="293"/>
      <c r="E65" s="169"/>
      <c r="F65" s="264"/>
      <c r="G65" s="346"/>
    </row>
    <row r="66" spans="1:7" s="215" customFormat="1" ht="16.5">
      <c r="A66" s="313"/>
      <c r="B66" s="318"/>
      <c r="C66" s="315" t="s">
        <v>91</v>
      </c>
      <c r="D66" s="293"/>
      <c r="E66" s="169"/>
      <c r="F66" s="264"/>
      <c r="G66" s="346"/>
    </row>
    <row r="67" spans="1:7" s="215" customFormat="1" ht="267.75">
      <c r="A67" s="313"/>
      <c r="B67" s="318"/>
      <c r="C67" s="322" t="s">
        <v>279</v>
      </c>
      <c r="D67" s="293"/>
      <c r="E67" s="169"/>
      <c r="F67" s="264"/>
      <c r="G67" s="346"/>
    </row>
    <row r="68" spans="1:7" s="215" customFormat="1" ht="38.25">
      <c r="A68" s="313"/>
      <c r="B68" s="314"/>
      <c r="C68" s="337" t="s">
        <v>280</v>
      </c>
      <c r="D68" s="293" t="s">
        <v>9</v>
      </c>
      <c r="E68" s="169">
        <v>15</v>
      </c>
      <c r="F68" s="264"/>
      <c r="G68" s="346">
        <f>E68*F68</f>
        <v>0</v>
      </c>
    </row>
    <row r="69" spans="1:7" s="215" customFormat="1" ht="16.5">
      <c r="A69" s="313"/>
      <c r="B69" s="314"/>
      <c r="C69" s="322"/>
      <c r="D69" s="293"/>
      <c r="E69" s="169"/>
      <c r="F69" s="264"/>
      <c r="G69" s="346"/>
    </row>
    <row r="70" spans="1:7" s="215" customFormat="1" ht="16.5">
      <c r="A70" s="313" t="s">
        <v>295</v>
      </c>
      <c r="B70" s="318" t="s">
        <v>137</v>
      </c>
      <c r="C70" s="319" t="s">
        <v>136</v>
      </c>
      <c r="D70" s="293"/>
      <c r="E70" s="169"/>
      <c r="F70" s="264"/>
      <c r="G70" s="346"/>
    </row>
    <row r="71" spans="1:7" s="215" customFormat="1" ht="27">
      <c r="A71" s="313"/>
      <c r="B71" s="318"/>
      <c r="C71" s="319" t="s">
        <v>135</v>
      </c>
      <c r="D71" s="293"/>
      <c r="E71" s="169"/>
      <c r="F71" s="264"/>
      <c r="G71" s="346"/>
    </row>
    <row r="72" spans="1:7" s="215" customFormat="1" ht="38.25">
      <c r="A72" s="313"/>
      <c r="B72" s="318"/>
      <c r="C72" s="321" t="s">
        <v>134</v>
      </c>
      <c r="D72" s="293"/>
      <c r="E72" s="169"/>
      <c r="F72" s="264"/>
      <c r="G72" s="346"/>
    </row>
    <row r="73" spans="1:7" s="215" customFormat="1" ht="16.5">
      <c r="A73" s="313"/>
      <c r="B73" s="318"/>
      <c r="C73" s="315" t="s">
        <v>91</v>
      </c>
      <c r="D73" s="293"/>
      <c r="E73" s="169"/>
      <c r="F73" s="264"/>
      <c r="G73" s="346"/>
    </row>
    <row r="74" spans="1:7" s="215" customFormat="1" ht="280.5">
      <c r="A74" s="313"/>
      <c r="B74" s="318"/>
      <c r="C74" s="322" t="s">
        <v>281</v>
      </c>
      <c r="D74" s="293"/>
      <c r="E74" s="169"/>
      <c r="F74" s="264"/>
      <c r="G74" s="346"/>
    </row>
    <row r="75" spans="1:7" s="215" customFormat="1" ht="38.25">
      <c r="A75" s="313"/>
      <c r="B75" s="314"/>
      <c r="C75" s="337" t="s">
        <v>282</v>
      </c>
      <c r="D75" s="293" t="s">
        <v>9</v>
      </c>
      <c r="E75" s="169">
        <v>2</v>
      </c>
      <c r="F75" s="264"/>
      <c r="G75" s="346">
        <f>E75*F75</f>
        <v>0</v>
      </c>
    </row>
    <row r="76" spans="1:7" s="215" customFormat="1" ht="16.5">
      <c r="A76" s="313"/>
      <c r="B76" s="314"/>
      <c r="C76" s="322"/>
      <c r="D76" s="293"/>
      <c r="E76" s="169"/>
      <c r="F76" s="264"/>
      <c r="G76" s="346"/>
    </row>
    <row r="77" spans="1:7" s="215" customFormat="1" ht="16.5">
      <c r="A77" s="333"/>
      <c r="B77" s="334"/>
      <c r="C77" s="332"/>
      <c r="D77" s="335"/>
      <c r="E77" s="336"/>
      <c r="G77" s="353"/>
    </row>
    <row r="78" spans="1:7" ht="15.75">
      <c r="A78" s="298"/>
      <c r="B78" s="291"/>
      <c r="C78" s="330" t="s">
        <v>123</v>
      </c>
      <c r="D78" s="331"/>
      <c r="E78" s="168"/>
      <c r="F78" s="272"/>
      <c r="G78" s="350">
        <f>SUM(G62:G77)</f>
        <v>0</v>
      </c>
    </row>
    <row r="79" spans="1:7" ht="15.75">
      <c r="A79" s="298"/>
      <c r="B79" s="291"/>
      <c r="C79" s="332"/>
      <c r="D79" s="304"/>
      <c r="E79" s="174"/>
      <c r="F79" s="273"/>
      <c r="G79" s="351"/>
    </row>
    <row r="80" spans="1:7" s="215" customFormat="1" ht="16.5">
      <c r="A80" s="308" t="s">
        <v>122</v>
      </c>
      <c r="B80" s="309"/>
      <c r="C80" s="310" t="s">
        <v>121</v>
      </c>
      <c r="D80" s="311"/>
      <c r="E80" s="312"/>
      <c r="F80" s="269"/>
      <c r="G80" s="352"/>
    </row>
    <row r="81" spans="1:249" s="215" customFormat="1" ht="16.5">
      <c r="A81" s="333"/>
      <c r="B81" s="334"/>
      <c r="C81" s="332"/>
      <c r="D81" s="335"/>
      <c r="E81" s="336"/>
      <c r="G81" s="353"/>
    </row>
    <row r="82" spans="1:249" s="98" customFormat="1" ht="12.75">
      <c r="A82" s="313"/>
      <c r="B82" s="314"/>
      <c r="C82" s="315"/>
      <c r="D82" s="316"/>
      <c r="E82" s="317"/>
      <c r="F82" s="172"/>
      <c r="G82" s="170"/>
      <c r="H82" s="216"/>
      <c r="I82" s="213"/>
      <c r="J82" s="217"/>
      <c r="K82" s="218"/>
      <c r="L82" s="218"/>
      <c r="M82" s="172"/>
      <c r="N82" s="171"/>
      <c r="O82" s="219"/>
      <c r="P82" s="220"/>
      <c r="Q82" s="219"/>
      <c r="R82" s="221"/>
      <c r="S82" s="103"/>
      <c r="T82" s="103"/>
      <c r="U82" s="103"/>
      <c r="V82" s="216"/>
      <c r="W82" s="213"/>
      <c r="X82" s="217"/>
      <c r="Y82" s="218"/>
      <c r="Z82" s="218"/>
      <c r="AA82" s="172"/>
      <c r="AB82" s="171"/>
      <c r="AC82" s="219"/>
      <c r="AD82" s="220"/>
      <c r="AE82" s="219"/>
      <c r="AF82" s="221"/>
      <c r="AG82" s="103"/>
      <c r="AH82" s="103"/>
      <c r="AI82" s="103"/>
      <c r="AJ82" s="216"/>
      <c r="AK82" s="213"/>
      <c r="AL82" s="217"/>
      <c r="AM82" s="218"/>
      <c r="AN82" s="218"/>
      <c r="AO82" s="172"/>
      <c r="AP82" s="171"/>
      <c r="AQ82" s="219"/>
      <c r="AR82" s="220"/>
      <c r="AS82" s="219"/>
      <c r="AT82" s="221"/>
      <c r="AU82" s="103"/>
      <c r="AV82" s="103"/>
      <c r="AW82" s="103"/>
      <c r="AX82" s="216"/>
      <c r="AY82" s="213"/>
      <c r="AZ82" s="217"/>
      <c r="BA82" s="218"/>
      <c r="BB82" s="218"/>
      <c r="BC82" s="172"/>
      <c r="BD82" s="171"/>
      <c r="BE82" s="219"/>
      <c r="BF82" s="220"/>
      <c r="BG82" s="219"/>
      <c r="BH82" s="221"/>
      <c r="BI82" s="103"/>
      <c r="BJ82" s="103"/>
      <c r="BK82" s="103"/>
      <c r="BL82" s="216"/>
      <c r="BM82" s="213"/>
      <c r="BN82" s="217"/>
      <c r="BO82" s="218"/>
      <c r="BP82" s="218"/>
      <c r="BQ82" s="172"/>
      <c r="BR82" s="171"/>
      <c r="BS82" s="219"/>
      <c r="BT82" s="220"/>
      <c r="BU82" s="219"/>
      <c r="BV82" s="221"/>
      <c r="BW82" s="103"/>
      <c r="BX82" s="103"/>
      <c r="BY82" s="103"/>
      <c r="BZ82" s="216"/>
      <c r="CA82" s="213"/>
      <c r="CB82" s="217"/>
      <c r="CC82" s="218"/>
      <c r="CD82" s="218"/>
      <c r="CE82" s="172"/>
      <c r="CF82" s="171"/>
      <c r="CG82" s="219"/>
      <c r="CH82" s="220"/>
      <c r="CI82" s="219"/>
      <c r="CJ82" s="221"/>
      <c r="CK82" s="103"/>
      <c r="CL82" s="103"/>
      <c r="CM82" s="103"/>
      <c r="CN82" s="216"/>
      <c r="CO82" s="213"/>
      <c r="CP82" s="217"/>
      <c r="CQ82" s="218"/>
      <c r="CR82" s="218"/>
      <c r="CS82" s="172"/>
      <c r="CT82" s="171"/>
      <c r="CU82" s="219"/>
      <c r="CV82" s="220"/>
      <c r="CW82" s="219"/>
      <c r="CX82" s="221"/>
      <c r="CY82" s="103"/>
      <c r="CZ82" s="103"/>
      <c r="DA82" s="103"/>
      <c r="DB82" s="216"/>
      <c r="DC82" s="213"/>
      <c r="DD82" s="217"/>
      <c r="DE82" s="218"/>
      <c r="DF82" s="218"/>
      <c r="DG82" s="172"/>
      <c r="DH82" s="171"/>
      <c r="DI82" s="219"/>
      <c r="DJ82" s="220"/>
      <c r="DK82" s="219"/>
      <c r="DL82" s="221"/>
      <c r="DM82" s="103"/>
      <c r="DN82" s="103"/>
      <c r="DO82" s="103"/>
      <c r="DP82" s="216"/>
      <c r="DQ82" s="213"/>
      <c r="DR82" s="217"/>
      <c r="DS82" s="218"/>
      <c r="DT82" s="218"/>
      <c r="DU82" s="172"/>
      <c r="DV82" s="171"/>
      <c r="DW82" s="219"/>
      <c r="DX82" s="220"/>
      <c r="DY82" s="219"/>
      <c r="DZ82" s="221"/>
      <c r="EA82" s="103"/>
      <c r="EB82" s="103"/>
      <c r="EC82" s="103"/>
      <c r="ED82" s="216"/>
      <c r="EE82" s="213"/>
      <c r="EF82" s="217"/>
      <c r="EG82" s="218"/>
      <c r="EH82" s="218"/>
      <c r="EI82" s="172"/>
      <c r="EJ82" s="171"/>
      <c r="EK82" s="219"/>
      <c r="EL82" s="220"/>
      <c r="EM82" s="219"/>
      <c r="EN82" s="221"/>
      <c r="EO82" s="103"/>
      <c r="EP82" s="103"/>
      <c r="EQ82" s="103"/>
      <c r="ER82" s="216"/>
      <c r="ES82" s="213"/>
      <c r="ET82" s="217"/>
      <c r="EU82" s="218"/>
      <c r="EV82" s="218"/>
      <c r="EW82" s="172"/>
      <c r="EX82" s="171"/>
      <c r="EY82" s="219"/>
      <c r="EZ82" s="220"/>
      <c r="FA82" s="219"/>
      <c r="FB82" s="221"/>
      <c r="FC82" s="103"/>
      <c r="FD82" s="103"/>
      <c r="FE82" s="103"/>
      <c r="FF82" s="216"/>
      <c r="FG82" s="213"/>
      <c r="FH82" s="217"/>
      <c r="FI82" s="218"/>
      <c r="FJ82" s="218"/>
      <c r="FK82" s="172"/>
      <c r="FL82" s="171"/>
      <c r="FM82" s="219"/>
      <c r="FN82" s="220"/>
      <c r="FO82" s="219"/>
      <c r="FP82" s="221"/>
      <c r="FQ82" s="103"/>
      <c r="FR82" s="103"/>
      <c r="FS82" s="103"/>
      <c r="FT82" s="216"/>
      <c r="FU82" s="213"/>
      <c r="FV82" s="217"/>
      <c r="FW82" s="218"/>
      <c r="FX82" s="218"/>
      <c r="FY82" s="172"/>
      <c r="FZ82" s="171"/>
      <c r="GA82" s="219"/>
      <c r="GB82" s="220"/>
      <c r="GC82" s="219"/>
      <c r="GD82" s="221"/>
      <c r="GE82" s="103"/>
      <c r="GF82" s="103"/>
      <c r="GG82" s="103"/>
      <c r="GH82" s="216"/>
      <c r="GI82" s="213"/>
      <c r="GJ82" s="217"/>
      <c r="GK82" s="218"/>
      <c r="GL82" s="218"/>
      <c r="GM82" s="172"/>
      <c r="GN82" s="171"/>
      <c r="GO82" s="219"/>
      <c r="GP82" s="220"/>
      <c r="GQ82" s="219"/>
      <c r="GR82" s="221"/>
      <c r="GS82" s="103"/>
      <c r="GT82" s="103"/>
      <c r="GU82" s="103"/>
      <c r="GV82" s="216"/>
      <c r="GW82" s="213"/>
      <c r="GX82" s="217"/>
      <c r="GY82" s="218"/>
      <c r="GZ82" s="218"/>
      <c r="HA82" s="172"/>
      <c r="HB82" s="171"/>
      <c r="HC82" s="219"/>
      <c r="HD82" s="220"/>
      <c r="HE82" s="219"/>
      <c r="HF82" s="221"/>
      <c r="HG82" s="103"/>
      <c r="HH82" s="103"/>
      <c r="HI82" s="103"/>
      <c r="HJ82" s="216"/>
      <c r="HK82" s="213"/>
      <c r="HL82" s="217"/>
      <c r="HM82" s="218"/>
      <c r="HN82" s="218"/>
      <c r="HO82" s="172"/>
      <c r="HP82" s="171"/>
      <c r="HQ82" s="219"/>
      <c r="HR82" s="220"/>
      <c r="HS82" s="219"/>
      <c r="HT82" s="221"/>
      <c r="HU82" s="103"/>
      <c r="HV82" s="103"/>
      <c r="HW82" s="103"/>
      <c r="HX82" s="216"/>
      <c r="HY82" s="213"/>
      <c r="HZ82" s="217"/>
      <c r="IA82" s="218"/>
      <c r="IB82" s="218"/>
      <c r="IC82" s="172"/>
      <c r="ID82" s="171"/>
      <c r="IE82" s="219"/>
      <c r="IF82" s="220"/>
      <c r="IG82" s="219"/>
      <c r="IH82" s="221"/>
      <c r="II82" s="103"/>
      <c r="IJ82" s="103"/>
      <c r="IK82" s="103"/>
      <c r="IL82" s="216"/>
      <c r="IM82" s="213"/>
      <c r="IN82" s="217"/>
      <c r="IO82" s="218"/>
    </row>
    <row r="83" spans="1:249" s="98" customFormat="1">
      <c r="A83" s="313" t="s">
        <v>297</v>
      </c>
      <c r="B83" s="318" t="s">
        <v>119</v>
      </c>
      <c r="C83" s="319" t="s">
        <v>118</v>
      </c>
      <c r="D83" s="292"/>
      <c r="E83" s="292"/>
      <c r="G83" s="292"/>
      <c r="H83" s="216"/>
      <c r="I83" s="213"/>
      <c r="J83" s="217"/>
      <c r="K83" s="218"/>
      <c r="L83" s="218"/>
      <c r="M83" s="172"/>
      <c r="N83" s="171"/>
      <c r="O83" s="219"/>
      <c r="P83" s="220"/>
      <c r="Q83" s="219"/>
      <c r="R83" s="221"/>
      <c r="S83" s="103"/>
      <c r="T83" s="103"/>
      <c r="U83" s="103"/>
      <c r="V83" s="216"/>
      <c r="W83" s="213"/>
      <c r="X83" s="217"/>
      <c r="Y83" s="218"/>
      <c r="Z83" s="218"/>
      <c r="AA83" s="172"/>
      <c r="AB83" s="171"/>
      <c r="AC83" s="219"/>
      <c r="AD83" s="220"/>
      <c r="AE83" s="219"/>
      <c r="AF83" s="221"/>
      <c r="AG83" s="103"/>
      <c r="AH83" s="103"/>
      <c r="AI83" s="103"/>
      <c r="AJ83" s="216"/>
      <c r="AK83" s="213"/>
      <c r="AL83" s="217"/>
      <c r="AM83" s="218"/>
      <c r="AN83" s="218"/>
      <c r="AO83" s="172"/>
      <c r="AP83" s="171"/>
      <c r="AQ83" s="219"/>
      <c r="AR83" s="220"/>
      <c r="AS83" s="219"/>
      <c r="AT83" s="221"/>
      <c r="AU83" s="103"/>
      <c r="AV83" s="103"/>
      <c r="AW83" s="103"/>
      <c r="AX83" s="216"/>
      <c r="AY83" s="213"/>
      <c r="AZ83" s="217"/>
      <c r="BA83" s="218"/>
      <c r="BB83" s="218"/>
      <c r="BC83" s="172"/>
      <c r="BD83" s="171"/>
      <c r="BE83" s="219"/>
      <c r="BF83" s="220"/>
      <c r="BG83" s="219"/>
      <c r="BH83" s="221"/>
      <c r="BI83" s="103"/>
      <c r="BJ83" s="103"/>
      <c r="BK83" s="103"/>
      <c r="BL83" s="216"/>
      <c r="BM83" s="213"/>
      <c r="BN83" s="217"/>
      <c r="BO83" s="218"/>
      <c r="BP83" s="218"/>
      <c r="BQ83" s="172"/>
      <c r="BR83" s="171"/>
      <c r="BS83" s="219"/>
      <c r="BT83" s="220"/>
      <c r="BU83" s="219"/>
      <c r="BV83" s="221"/>
      <c r="BW83" s="103"/>
      <c r="BX83" s="103"/>
      <c r="BY83" s="103"/>
      <c r="BZ83" s="216"/>
      <c r="CA83" s="213"/>
      <c r="CB83" s="217"/>
      <c r="CC83" s="218"/>
      <c r="CD83" s="218"/>
      <c r="CE83" s="172"/>
      <c r="CF83" s="171"/>
      <c r="CG83" s="219"/>
      <c r="CH83" s="220"/>
      <c r="CI83" s="219"/>
      <c r="CJ83" s="221"/>
      <c r="CK83" s="103"/>
      <c r="CL83" s="103"/>
      <c r="CM83" s="103"/>
      <c r="CN83" s="216"/>
      <c r="CO83" s="213"/>
      <c r="CP83" s="217"/>
      <c r="CQ83" s="218"/>
      <c r="CR83" s="218"/>
      <c r="CS83" s="172"/>
      <c r="CT83" s="171"/>
      <c r="CU83" s="219"/>
      <c r="CV83" s="220"/>
      <c r="CW83" s="219"/>
      <c r="CX83" s="221"/>
      <c r="CY83" s="103"/>
      <c r="CZ83" s="103"/>
      <c r="DA83" s="103"/>
      <c r="DB83" s="216"/>
      <c r="DC83" s="213"/>
      <c r="DD83" s="217"/>
      <c r="DE83" s="218"/>
      <c r="DF83" s="218"/>
      <c r="DG83" s="172"/>
      <c r="DH83" s="171"/>
      <c r="DI83" s="219"/>
      <c r="DJ83" s="220"/>
      <c r="DK83" s="219"/>
      <c r="DL83" s="221"/>
      <c r="DM83" s="103"/>
      <c r="DN83" s="103"/>
      <c r="DO83" s="103"/>
      <c r="DP83" s="216"/>
      <c r="DQ83" s="213"/>
      <c r="DR83" s="217"/>
      <c r="DS83" s="218"/>
      <c r="DT83" s="218"/>
      <c r="DU83" s="172"/>
      <c r="DV83" s="171"/>
      <c r="DW83" s="219"/>
      <c r="DX83" s="220"/>
      <c r="DY83" s="219"/>
      <c r="DZ83" s="221"/>
      <c r="EA83" s="103"/>
      <c r="EB83" s="103"/>
      <c r="EC83" s="103"/>
      <c r="ED83" s="216"/>
      <c r="EE83" s="213"/>
      <c r="EF83" s="217"/>
      <c r="EG83" s="218"/>
      <c r="EH83" s="218"/>
      <c r="EI83" s="172"/>
      <c r="EJ83" s="171"/>
      <c r="EK83" s="219"/>
      <c r="EL83" s="220"/>
      <c r="EM83" s="219"/>
      <c r="EN83" s="221"/>
      <c r="EO83" s="103"/>
      <c r="EP83" s="103"/>
      <c r="EQ83" s="103"/>
      <c r="ER83" s="216"/>
      <c r="ES83" s="213"/>
      <c r="ET83" s="217"/>
      <c r="EU83" s="218"/>
      <c r="EV83" s="218"/>
      <c r="EW83" s="172"/>
      <c r="EX83" s="171"/>
      <c r="EY83" s="219"/>
      <c r="EZ83" s="220"/>
      <c r="FA83" s="219"/>
      <c r="FB83" s="221"/>
      <c r="FC83" s="103"/>
      <c r="FD83" s="103"/>
      <c r="FE83" s="103"/>
      <c r="FF83" s="216"/>
      <c r="FG83" s="213"/>
      <c r="FH83" s="217"/>
      <c r="FI83" s="218"/>
      <c r="FJ83" s="218"/>
      <c r="FK83" s="172"/>
      <c r="FL83" s="171"/>
      <c r="FM83" s="219"/>
      <c r="FN83" s="220"/>
      <c r="FO83" s="219"/>
      <c r="FP83" s="221"/>
      <c r="FQ83" s="103"/>
      <c r="FR83" s="103"/>
      <c r="FS83" s="103"/>
      <c r="FT83" s="216"/>
      <c r="FU83" s="213"/>
      <c r="FV83" s="217"/>
      <c r="FW83" s="218"/>
      <c r="FX83" s="218"/>
      <c r="FY83" s="172"/>
      <c r="FZ83" s="171"/>
      <c r="GA83" s="219"/>
      <c r="GB83" s="220"/>
      <c r="GC83" s="219"/>
      <c r="GD83" s="221"/>
      <c r="GE83" s="103"/>
      <c r="GF83" s="103"/>
      <c r="GG83" s="103"/>
      <c r="GH83" s="216"/>
      <c r="GI83" s="213"/>
      <c r="GJ83" s="217"/>
      <c r="GK83" s="218"/>
      <c r="GL83" s="218"/>
      <c r="GM83" s="172"/>
      <c r="GN83" s="171"/>
      <c r="GO83" s="219"/>
      <c r="GP83" s="220"/>
      <c r="GQ83" s="219"/>
      <c r="GR83" s="221"/>
      <c r="GS83" s="103"/>
      <c r="GT83" s="103"/>
      <c r="GU83" s="103"/>
      <c r="GV83" s="216"/>
      <c r="GW83" s="213"/>
      <c r="GX83" s="217"/>
      <c r="GY83" s="218"/>
      <c r="GZ83" s="218"/>
      <c r="HA83" s="172"/>
      <c r="HB83" s="171"/>
      <c r="HC83" s="219"/>
      <c r="HD83" s="220"/>
      <c r="HE83" s="219"/>
      <c r="HF83" s="221"/>
      <c r="HG83" s="103"/>
      <c r="HH83" s="103"/>
      <c r="HI83" s="103"/>
      <c r="HJ83" s="216"/>
      <c r="HK83" s="213"/>
      <c r="HL83" s="217"/>
      <c r="HM83" s="218"/>
      <c r="HN83" s="218"/>
      <c r="HO83" s="172"/>
      <c r="HP83" s="171"/>
      <c r="HQ83" s="219"/>
      <c r="HR83" s="220"/>
      <c r="HS83" s="219"/>
      <c r="HT83" s="221"/>
      <c r="HU83" s="103"/>
      <c r="HV83" s="103"/>
      <c r="HW83" s="103"/>
      <c r="HX83" s="216"/>
      <c r="HY83" s="213"/>
      <c r="HZ83" s="217"/>
      <c r="IA83" s="218"/>
      <c r="IB83" s="218"/>
      <c r="IC83" s="172"/>
      <c r="ID83" s="171"/>
      <c r="IE83" s="219"/>
      <c r="IF83" s="220"/>
      <c r="IG83" s="219"/>
      <c r="IH83" s="221"/>
      <c r="II83" s="103"/>
      <c r="IJ83" s="103"/>
      <c r="IK83" s="103"/>
      <c r="IL83" s="216"/>
      <c r="IM83" s="213"/>
      <c r="IN83" s="217"/>
      <c r="IO83" s="218"/>
    </row>
    <row r="84" spans="1:249" s="98" customFormat="1">
      <c r="A84" s="313"/>
      <c r="B84" s="318"/>
      <c r="C84" s="319" t="s">
        <v>117</v>
      </c>
      <c r="D84" s="293"/>
      <c r="E84" s="169"/>
      <c r="F84" s="264"/>
      <c r="G84" s="346"/>
      <c r="H84" s="216"/>
      <c r="I84" s="213"/>
      <c r="J84" s="217"/>
      <c r="K84" s="218"/>
      <c r="L84" s="218"/>
      <c r="M84" s="172"/>
      <c r="N84" s="171"/>
      <c r="O84" s="219"/>
      <c r="P84" s="220"/>
      <c r="Q84" s="219"/>
      <c r="R84" s="221"/>
      <c r="S84" s="103"/>
      <c r="T84" s="103"/>
      <c r="U84" s="103"/>
      <c r="V84" s="216"/>
      <c r="W84" s="213"/>
      <c r="X84" s="217"/>
      <c r="Y84" s="218"/>
      <c r="Z84" s="218"/>
      <c r="AA84" s="172"/>
      <c r="AB84" s="171"/>
      <c r="AC84" s="219"/>
      <c r="AD84" s="220"/>
      <c r="AE84" s="219"/>
      <c r="AF84" s="221"/>
      <c r="AG84" s="103"/>
      <c r="AH84" s="103"/>
      <c r="AI84" s="103"/>
      <c r="AJ84" s="216"/>
      <c r="AK84" s="213"/>
      <c r="AL84" s="217"/>
      <c r="AM84" s="218"/>
      <c r="AN84" s="218"/>
      <c r="AO84" s="172"/>
      <c r="AP84" s="171"/>
      <c r="AQ84" s="219"/>
      <c r="AR84" s="220"/>
      <c r="AS84" s="219"/>
      <c r="AT84" s="221"/>
      <c r="AU84" s="103"/>
      <c r="AV84" s="103"/>
      <c r="AW84" s="103"/>
      <c r="AX84" s="216"/>
      <c r="AY84" s="213"/>
      <c r="AZ84" s="217"/>
      <c r="BA84" s="218"/>
      <c r="BB84" s="218"/>
      <c r="BC84" s="172"/>
      <c r="BD84" s="171"/>
      <c r="BE84" s="219"/>
      <c r="BF84" s="220"/>
      <c r="BG84" s="219"/>
      <c r="BH84" s="221"/>
      <c r="BI84" s="103"/>
      <c r="BJ84" s="103"/>
      <c r="BK84" s="103"/>
      <c r="BL84" s="216"/>
      <c r="BM84" s="213"/>
      <c r="BN84" s="217"/>
      <c r="BO84" s="218"/>
      <c r="BP84" s="218"/>
      <c r="BQ84" s="172"/>
      <c r="BR84" s="171"/>
      <c r="BS84" s="219"/>
      <c r="BT84" s="220"/>
      <c r="BU84" s="219"/>
      <c r="BV84" s="221"/>
      <c r="BW84" s="103"/>
      <c r="BX84" s="103"/>
      <c r="BY84" s="103"/>
      <c r="BZ84" s="216"/>
      <c r="CA84" s="213"/>
      <c r="CB84" s="217"/>
      <c r="CC84" s="218"/>
      <c r="CD84" s="218"/>
      <c r="CE84" s="172"/>
      <c r="CF84" s="171"/>
      <c r="CG84" s="219"/>
      <c r="CH84" s="220"/>
      <c r="CI84" s="219"/>
      <c r="CJ84" s="221"/>
      <c r="CK84" s="103"/>
      <c r="CL84" s="103"/>
      <c r="CM84" s="103"/>
      <c r="CN84" s="216"/>
      <c r="CO84" s="213"/>
      <c r="CP84" s="217"/>
      <c r="CQ84" s="218"/>
      <c r="CR84" s="218"/>
      <c r="CS84" s="172"/>
      <c r="CT84" s="171"/>
      <c r="CU84" s="219"/>
      <c r="CV84" s="220"/>
      <c r="CW84" s="219"/>
      <c r="CX84" s="221"/>
      <c r="CY84" s="103"/>
      <c r="CZ84" s="103"/>
      <c r="DA84" s="103"/>
      <c r="DB84" s="216"/>
      <c r="DC84" s="213"/>
      <c r="DD84" s="217"/>
      <c r="DE84" s="218"/>
      <c r="DF84" s="218"/>
      <c r="DG84" s="172"/>
      <c r="DH84" s="171"/>
      <c r="DI84" s="219"/>
      <c r="DJ84" s="220"/>
      <c r="DK84" s="219"/>
      <c r="DL84" s="221"/>
      <c r="DM84" s="103"/>
      <c r="DN84" s="103"/>
      <c r="DO84" s="103"/>
      <c r="DP84" s="216"/>
      <c r="DQ84" s="213"/>
      <c r="DR84" s="217"/>
      <c r="DS84" s="218"/>
      <c r="DT84" s="218"/>
      <c r="DU84" s="172"/>
      <c r="DV84" s="171"/>
      <c r="DW84" s="219"/>
      <c r="DX84" s="220"/>
      <c r="DY84" s="219"/>
      <c r="DZ84" s="221"/>
      <c r="EA84" s="103"/>
      <c r="EB84" s="103"/>
      <c r="EC84" s="103"/>
      <c r="ED84" s="216"/>
      <c r="EE84" s="213"/>
      <c r="EF84" s="217"/>
      <c r="EG84" s="218"/>
      <c r="EH84" s="218"/>
      <c r="EI84" s="172"/>
      <c r="EJ84" s="171"/>
      <c r="EK84" s="219"/>
      <c r="EL84" s="220"/>
      <c r="EM84" s="219"/>
      <c r="EN84" s="221"/>
      <c r="EO84" s="103"/>
      <c r="EP84" s="103"/>
      <c r="EQ84" s="103"/>
      <c r="ER84" s="216"/>
      <c r="ES84" s="213"/>
      <c r="ET84" s="217"/>
      <c r="EU84" s="218"/>
      <c r="EV84" s="218"/>
      <c r="EW84" s="172"/>
      <c r="EX84" s="171"/>
      <c r="EY84" s="219"/>
      <c r="EZ84" s="220"/>
      <c r="FA84" s="219"/>
      <c r="FB84" s="221"/>
      <c r="FC84" s="103"/>
      <c r="FD84" s="103"/>
      <c r="FE84" s="103"/>
      <c r="FF84" s="216"/>
      <c r="FG84" s="213"/>
      <c r="FH84" s="217"/>
      <c r="FI84" s="218"/>
      <c r="FJ84" s="218"/>
      <c r="FK84" s="172"/>
      <c r="FL84" s="171"/>
      <c r="FM84" s="219"/>
      <c r="FN84" s="220"/>
      <c r="FO84" s="219"/>
      <c r="FP84" s="221"/>
      <c r="FQ84" s="103"/>
      <c r="FR84" s="103"/>
      <c r="FS84" s="103"/>
      <c r="FT84" s="216"/>
      <c r="FU84" s="213"/>
      <c r="FV84" s="217"/>
      <c r="FW84" s="218"/>
      <c r="FX84" s="218"/>
      <c r="FY84" s="172"/>
      <c r="FZ84" s="171"/>
      <c r="GA84" s="219"/>
      <c r="GB84" s="220"/>
      <c r="GC84" s="219"/>
      <c r="GD84" s="221"/>
      <c r="GE84" s="103"/>
      <c r="GF84" s="103"/>
      <c r="GG84" s="103"/>
      <c r="GH84" s="216"/>
      <c r="GI84" s="213"/>
      <c r="GJ84" s="217"/>
      <c r="GK84" s="218"/>
      <c r="GL84" s="218"/>
      <c r="GM84" s="172"/>
      <c r="GN84" s="171"/>
      <c r="GO84" s="219"/>
      <c r="GP84" s="220"/>
      <c r="GQ84" s="219"/>
      <c r="GR84" s="221"/>
      <c r="GS84" s="103"/>
      <c r="GT84" s="103"/>
      <c r="GU84" s="103"/>
      <c r="GV84" s="216"/>
      <c r="GW84" s="213"/>
      <c r="GX84" s="217"/>
      <c r="GY84" s="218"/>
      <c r="GZ84" s="218"/>
      <c r="HA84" s="172"/>
      <c r="HB84" s="171"/>
      <c r="HC84" s="219"/>
      <c r="HD84" s="220"/>
      <c r="HE84" s="219"/>
      <c r="HF84" s="221"/>
      <c r="HG84" s="103"/>
      <c r="HH84" s="103"/>
      <c r="HI84" s="103"/>
      <c r="HJ84" s="216"/>
      <c r="HK84" s="213"/>
      <c r="HL84" s="217"/>
      <c r="HM84" s="218"/>
      <c r="HN84" s="218"/>
      <c r="HO84" s="172"/>
      <c r="HP84" s="171"/>
      <c r="HQ84" s="219"/>
      <c r="HR84" s="220"/>
      <c r="HS84" s="219"/>
      <c r="HT84" s="221"/>
      <c r="HU84" s="103"/>
      <c r="HV84" s="103"/>
      <c r="HW84" s="103"/>
      <c r="HX84" s="216"/>
      <c r="HY84" s="213"/>
      <c r="HZ84" s="217"/>
      <c r="IA84" s="218"/>
      <c r="IB84" s="218"/>
      <c r="IC84" s="172"/>
      <c r="ID84" s="171"/>
      <c r="IE84" s="219"/>
      <c r="IF84" s="220"/>
      <c r="IG84" s="219"/>
      <c r="IH84" s="221"/>
      <c r="II84" s="103"/>
      <c r="IJ84" s="103"/>
      <c r="IK84" s="103"/>
      <c r="IL84" s="216"/>
      <c r="IM84" s="213"/>
      <c r="IN84" s="217"/>
      <c r="IO84" s="218"/>
    </row>
    <row r="85" spans="1:249" s="98" customFormat="1" ht="29.25" customHeight="1">
      <c r="A85" s="313"/>
      <c r="B85" s="314"/>
      <c r="C85" s="322" t="s">
        <v>116</v>
      </c>
      <c r="D85" s="316"/>
      <c r="E85" s="317"/>
      <c r="F85" s="172"/>
      <c r="G85" s="170"/>
      <c r="H85" s="216"/>
      <c r="I85" s="213"/>
      <c r="J85" s="217"/>
      <c r="K85" s="218"/>
      <c r="L85" s="218"/>
      <c r="M85" s="172"/>
      <c r="N85" s="171"/>
      <c r="O85" s="219"/>
      <c r="P85" s="220"/>
      <c r="Q85" s="219"/>
      <c r="R85" s="221"/>
      <c r="S85" s="103"/>
      <c r="T85" s="103"/>
      <c r="U85" s="103"/>
      <c r="V85" s="216"/>
      <c r="W85" s="213"/>
      <c r="X85" s="217"/>
      <c r="Y85" s="218"/>
      <c r="Z85" s="218"/>
      <c r="AA85" s="172"/>
      <c r="AB85" s="171"/>
      <c r="AC85" s="219"/>
      <c r="AD85" s="220"/>
      <c r="AE85" s="219"/>
      <c r="AF85" s="221"/>
      <c r="AG85" s="103"/>
      <c r="AH85" s="103"/>
      <c r="AI85" s="103"/>
      <c r="AJ85" s="216"/>
      <c r="AK85" s="213"/>
      <c r="AL85" s="217"/>
      <c r="AM85" s="218"/>
      <c r="AN85" s="218"/>
      <c r="AO85" s="172"/>
      <c r="AP85" s="171"/>
      <c r="AQ85" s="219"/>
      <c r="AR85" s="220"/>
      <c r="AS85" s="219"/>
      <c r="AT85" s="221"/>
      <c r="AU85" s="103"/>
      <c r="AV85" s="103"/>
      <c r="AW85" s="103"/>
      <c r="AX85" s="216"/>
      <c r="AY85" s="213"/>
      <c r="AZ85" s="217"/>
      <c r="BA85" s="218"/>
      <c r="BB85" s="218"/>
      <c r="BC85" s="172"/>
      <c r="BD85" s="171"/>
      <c r="BE85" s="219"/>
      <c r="BF85" s="220"/>
      <c r="BG85" s="219"/>
      <c r="BH85" s="221"/>
      <c r="BI85" s="103"/>
      <c r="BJ85" s="103"/>
      <c r="BK85" s="103"/>
      <c r="BL85" s="216"/>
      <c r="BM85" s="213"/>
      <c r="BN85" s="217"/>
      <c r="BO85" s="218"/>
      <c r="BP85" s="218"/>
      <c r="BQ85" s="172"/>
      <c r="BR85" s="171"/>
      <c r="BS85" s="219"/>
      <c r="BT85" s="220"/>
      <c r="BU85" s="219"/>
      <c r="BV85" s="221"/>
      <c r="BW85" s="103"/>
      <c r="BX85" s="103"/>
      <c r="BY85" s="103"/>
      <c r="BZ85" s="216"/>
      <c r="CA85" s="213"/>
      <c r="CB85" s="217"/>
      <c r="CC85" s="218"/>
      <c r="CD85" s="218"/>
      <c r="CE85" s="172"/>
      <c r="CF85" s="171"/>
      <c r="CG85" s="219"/>
      <c r="CH85" s="220"/>
      <c r="CI85" s="219"/>
      <c r="CJ85" s="221"/>
      <c r="CK85" s="103"/>
      <c r="CL85" s="103"/>
      <c r="CM85" s="103"/>
      <c r="CN85" s="216"/>
      <c r="CO85" s="213"/>
      <c r="CP85" s="217"/>
      <c r="CQ85" s="218"/>
      <c r="CR85" s="218"/>
      <c r="CS85" s="172"/>
      <c r="CT85" s="171"/>
      <c r="CU85" s="219"/>
      <c r="CV85" s="220"/>
      <c r="CW85" s="219"/>
      <c r="CX85" s="221"/>
      <c r="CY85" s="103"/>
      <c r="CZ85" s="103"/>
      <c r="DA85" s="103"/>
      <c r="DB85" s="216"/>
      <c r="DC85" s="213"/>
      <c r="DD85" s="217"/>
      <c r="DE85" s="218"/>
      <c r="DF85" s="218"/>
      <c r="DG85" s="172"/>
      <c r="DH85" s="171"/>
      <c r="DI85" s="219"/>
      <c r="DJ85" s="220"/>
      <c r="DK85" s="219"/>
      <c r="DL85" s="221"/>
      <c r="DM85" s="103"/>
      <c r="DN85" s="103"/>
      <c r="DO85" s="103"/>
      <c r="DP85" s="216"/>
      <c r="DQ85" s="213"/>
      <c r="DR85" s="217"/>
      <c r="DS85" s="218"/>
      <c r="DT85" s="218"/>
      <c r="DU85" s="172"/>
      <c r="DV85" s="171"/>
      <c r="DW85" s="219"/>
      <c r="DX85" s="220"/>
      <c r="DY85" s="219"/>
      <c r="DZ85" s="221"/>
      <c r="EA85" s="103"/>
      <c r="EB85" s="103"/>
      <c r="EC85" s="103"/>
      <c r="ED85" s="216"/>
      <c r="EE85" s="213"/>
      <c r="EF85" s="217"/>
      <c r="EG85" s="218"/>
      <c r="EH85" s="218"/>
      <c r="EI85" s="172"/>
      <c r="EJ85" s="171"/>
      <c r="EK85" s="219"/>
      <c r="EL85" s="220"/>
      <c r="EM85" s="219"/>
      <c r="EN85" s="221"/>
      <c r="EO85" s="103"/>
      <c r="EP85" s="103"/>
      <c r="EQ85" s="103"/>
      <c r="ER85" s="216"/>
      <c r="ES85" s="213"/>
      <c r="ET85" s="217"/>
      <c r="EU85" s="218"/>
      <c r="EV85" s="218"/>
      <c r="EW85" s="172"/>
      <c r="EX85" s="171"/>
      <c r="EY85" s="219"/>
      <c r="EZ85" s="220"/>
      <c r="FA85" s="219"/>
      <c r="FB85" s="221"/>
      <c r="FC85" s="103"/>
      <c r="FD85" s="103"/>
      <c r="FE85" s="103"/>
      <c r="FF85" s="216"/>
      <c r="FG85" s="213"/>
      <c r="FH85" s="217"/>
      <c r="FI85" s="218"/>
      <c r="FJ85" s="218"/>
      <c r="FK85" s="172"/>
      <c r="FL85" s="171"/>
      <c r="FM85" s="219"/>
      <c r="FN85" s="220"/>
      <c r="FO85" s="219"/>
      <c r="FP85" s="221"/>
      <c r="FQ85" s="103"/>
      <c r="FR85" s="103"/>
      <c r="FS85" s="103"/>
      <c r="FT85" s="216"/>
      <c r="FU85" s="213"/>
      <c r="FV85" s="217"/>
      <c r="FW85" s="218"/>
      <c r="FX85" s="218"/>
      <c r="FY85" s="172"/>
      <c r="FZ85" s="171"/>
      <c r="GA85" s="219"/>
      <c r="GB85" s="220"/>
      <c r="GC85" s="219"/>
      <c r="GD85" s="221"/>
      <c r="GE85" s="103"/>
      <c r="GF85" s="103"/>
      <c r="GG85" s="103"/>
      <c r="GH85" s="216"/>
      <c r="GI85" s="213"/>
      <c r="GJ85" s="217"/>
      <c r="GK85" s="218"/>
      <c r="GL85" s="218"/>
      <c r="GM85" s="172"/>
      <c r="GN85" s="171"/>
      <c r="GO85" s="219"/>
      <c r="GP85" s="220"/>
      <c r="GQ85" s="219"/>
      <c r="GR85" s="221"/>
      <c r="GS85" s="103"/>
      <c r="GT85" s="103"/>
      <c r="GU85" s="103"/>
      <c r="GV85" s="216"/>
      <c r="GW85" s="213"/>
      <c r="GX85" s="217"/>
      <c r="GY85" s="218"/>
      <c r="GZ85" s="218"/>
      <c r="HA85" s="172"/>
      <c r="HB85" s="171"/>
      <c r="HC85" s="219"/>
      <c r="HD85" s="220"/>
      <c r="HE85" s="219"/>
      <c r="HF85" s="221"/>
      <c r="HG85" s="103"/>
      <c r="HH85" s="103"/>
      <c r="HI85" s="103"/>
      <c r="HJ85" s="216"/>
      <c r="HK85" s="213"/>
      <c r="HL85" s="217"/>
      <c r="HM85" s="218"/>
      <c r="HN85" s="218"/>
      <c r="HO85" s="172"/>
      <c r="HP85" s="171"/>
      <c r="HQ85" s="219"/>
      <c r="HR85" s="220"/>
      <c r="HS85" s="219"/>
      <c r="HT85" s="221"/>
      <c r="HU85" s="103"/>
      <c r="HV85" s="103"/>
      <c r="HW85" s="103"/>
      <c r="HX85" s="216"/>
      <c r="HY85" s="213"/>
      <c r="HZ85" s="217"/>
      <c r="IA85" s="218"/>
      <c r="IB85" s="218"/>
      <c r="IC85" s="172"/>
      <c r="ID85" s="171"/>
      <c r="IE85" s="219"/>
      <c r="IF85" s="220"/>
      <c r="IG85" s="219"/>
      <c r="IH85" s="221"/>
      <c r="II85" s="103"/>
      <c r="IJ85" s="103"/>
      <c r="IK85" s="103"/>
      <c r="IL85" s="216"/>
      <c r="IM85" s="213"/>
      <c r="IN85" s="217"/>
      <c r="IO85" s="218"/>
    </row>
    <row r="86" spans="1:249" s="98" customFormat="1" ht="12.75">
      <c r="A86" s="313"/>
      <c r="B86" s="314"/>
      <c r="C86" s="322" t="s">
        <v>91</v>
      </c>
      <c r="D86" s="316"/>
      <c r="E86" s="317"/>
      <c r="F86" s="172"/>
      <c r="G86" s="170"/>
      <c r="H86" s="216"/>
      <c r="I86" s="213"/>
      <c r="J86" s="217"/>
      <c r="K86" s="218"/>
      <c r="L86" s="218"/>
      <c r="M86" s="172"/>
      <c r="N86" s="171"/>
      <c r="O86" s="219"/>
      <c r="P86" s="220"/>
      <c r="Q86" s="219"/>
      <c r="R86" s="221"/>
      <c r="S86" s="103"/>
      <c r="T86" s="103"/>
      <c r="U86" s="103"/>
      <c r="V86" s="216"/>
      <c r="W86" s="213"/>
      <c r="X86" s="217"/>
      <c r="Y86" s="218"/>
      <c r="Z86" s="218"/>
      <c r="AA86" s="172"/>
      <c r="AB86" s="171"/>
      <c r="AC86" s="219"/>
      <c r="AD86" s="220"/>
      <c r="AE86" s="219"/>
      <c r="AF86" s="221"/>
      <c r="AG86" s="103"/>
      <c r="AH86" s="103"/>
      <c r="AI86" s="103"/>
      <c r="AJ86" s="216"/>
      <c r="AK86" s="213"/>
      <c r="AL86" s="217"/>
      <c r="AM86" s="218"/>
      <c r="AN86" s="218"/>
      <c r="AO86" s="172"/>
      <c r="AP86" s="171"/>
      <c r="AQ86" s="219"/>
      <c r="AR86" s="220"/>
      <c r="AS86" s="219"/>
      <c r="AT86" s="221"/>
      <c r="AU86" s="103"/>
      <c r="AV86" s="103"/>
      <c r="AW86" s="103"/>
      <c r="AX86" s="216"/>
      <c r="AY86" s="213"/>
      <c r="AZ86" s="217"/>
      <c r="BA86" s="218"/>
      <c r="BB86" s="218"/>
      <c r="BC86" s="172"/>
      <c r="BD86" s="171"/>
      <c r="BE86" s="219"/>
      <c r="BF86" s="220"/>
      <c r="BG86" s="219"/>
      <c r="BH86" s="221"/>
      <c r="BI86" s="103"/>
      <c r="BJ86" s="103"/>
      <c r="BK86" s="103"/>
      <c r="BL86" s="216"/>
      <c r="BM86" s="213"/>
      <c r="BN86" s="217"/>
      <c r="BO86" s="218"/>
      <c r="BP86" s="218"/>
      <c r="BQ86" s="172"/>
      <c r="BR86" s="171"/>
      <c r="BS86" s="219"/>
      <c r="BT86" s="220"/>
      <c r="BU86" s="219"/>
      <c r="BV86" s="221"/>
      <c r="BW86" s="103"/>
      <c r="BX86" s="103"/>
      <c r="BY86" s="103"/>
      <c r="BZ86" s="216"/>
      <c r="CA86" s="213"/>
      <c r="CB86" s="217"/>
      <c r="CC86" s="218"/>
      <c r="CD86" s="218"/>
      <c r="CE86" s="172"/>
      <c r="CF86" s="171"/>
      <c r="CG86" s="219"/>
      <c r="CH86" s="220"/>
      <c r="CI86" s="219"/>
      <c r="CJ86" s="221"/>
      <c r="CK86" s="103"/>
      <c r="CL86" s="103"/>
      <c r="CM86" s="103"/>
      <c r="CN86" s="216"/>
      <c r="CO86" s="213"/>
      <c r="CP86" s="217"/>
      <c r="CQ86" s="218"/>
      <c r="CR86" s="218"/>
      <c r="CS86" s="172"/>
      <c r="CT86" s="171"/>
      <c r="CU86" s="219"/>
      <c r="CV86" s="220"/>
      <c r="CW86" s="219"/>
      <c r="CX86" s="221"/>
      <c r="CY86" s="103"/>
      <c r="CZ86" s="103"/>
      <c r="DA86" s="103"/>
      <c r="DB86" s="216"/>
      <c r="DC86" s="213"/>
      <c r="DD86" s="217"/>
      <c r="DE86" s="218"/>
      <c r="DF86" s="218"/>
      <c r="DG86" s="172"/>
      <c r="DH86" s="171"/>
      <c r="DI86" s="219"/>
      <c r="DJ86" s="220"/>
      <c r="DK86" s="219"/>
      <c r="DL86" s="221"/>
      <c r="DM86" s="103"/>
      <c r="DN86" s="103"/>
      <c r="DO86" s="103"/>
      <c r="DP86" s="216"/>
      <c r="DQ86" s="213"/>
      <c r="DR86" s="217"/>
      <c r="DS86" s="218"/>
      <c r="DT86" s="218"/>
      <c r="DU86" s="172"/>
      <c r="DV86" s="171"/>
      <c r="DW86" s="219"/>
      <c r="DX86" s="220"/>
      <c r="DY86" s="219"/>
      <c r="DZ86" s="221"/>
      <c r="EA86" s="103"/>
      <c r="EB86" s="103"/>
      <c r="EC86" s="103"/>
      <c r="ED86" s="216"/>
      <c r="EE86" s="213"/>
      <c r="EF86" s="217"/>
      <c r="EG86" s="218"/>
      <c r="EH86" s="218"/>
      <c r="EI86" s="172"/>
      <c r="EJ86" s="171"/>
      <c r="EK86" s="219"/>
      <c r="EL86" s="220"/>
      <c r="EM86" s="219"/>
      <c r="EN86" s="221"/>
      <c r="EO86" s="103"/>
      <c r="EP86" s="103"/>
      <c r="EQ86" s="103"/>
      <c r="ER86" s="216"/>
      <c r="ES86" s="213"/>
      <c r="ET86" s="217"/>
      <c r="EU86" s="218"/>
      <c r="EV86" s="218"/>
      <c r="EW86" s="172"/>
      <c r="EX86" s="171"/>
      <c r="EY86" s="219"/>
      <c r="EZ86" s="220"/>
      <c r="FA86" s="219"/>
      <c r="FB86" s="221"/>
      <c r="FC86" s="103"/>
      <c r="FD86" s="103"/>
      <c r="FE86" s="103"/>
      <c r="FF86" s="216"/>
      <c r="FG86" s="213"/>
      <c r="FH86" s="217"/>
      <c r="FI86" s="218"/>
      <c r="FJ86" s="218"/>
      <c r="FK86" s="172"/>
      <c r="FL86" s="171"/>
      <c r="FM86" s="219"/>
      <c r="FN86" s="220"/>
      <c r="FO86" s="219"/>
      <c r="FP86" s="221"/>
      <c r="FQ86" s="103"/>
      <c r="FR86" s="103"/>
      <c r="FS86" s="103"/>
      <c r="FT86" s="216"/>
      <c r="FU86" s="213"/>
      <c r="FV86" s="217"/>
      <c r="FW86" s="218"/>
      <c r="FX86" s="218"/>
      <c r="FY86" s="172"/>
      <c r="FZ86" s="171"/>
      <c r="GA86" s="219"/>
      <c r="GB86" s="220"/>
      <c r="GC86" s="219"/>
      <c r="GD86" s="221"/>
      <c r="GE86" s="103"/>
      <c r="GF86" s="103"/>
      <c r="GG86" s="103"/>
      <c r="GH86" s="216"/>
      <c r="GI86" s="213"/>
      <c r="GJ86" s="217"/>
      <c r="GK86" s="218"/>
      <c r="GL86" s="218"/>
      <c r="GM86" s="172"/>
      <c r="GN86" s="171"/>
      <c r="GO86" s="219"/>
      <c r="GP86" s="220"/>
      <c r="GQ86" s="219"/>
      <c r="GR86" s="221"/>
      <c r="GS86" s="103"/>
      <c r="GT86" s="103"/>
      <c r="GU86" s="103"/>
      <c r="GV86" s="216"/>
      <c r="GW86" s="213"/>
      <c r="GX86" s="217"/>
      <c r="GY86" s="218"/>
      <c r="GZ86" s="218"/>
      <c r="HA86" s="172"/>
      <c r="HB86" s="171"/>
      <c r="HC86" s="219"/>
      <c r="HD86" s="220"/>
      <c r="HE86" s="219"/>
      <c r="HF86" s="221"/>
      <c r="HG86" s="103"/>
      <c r="HH86" s="103"/>
      <c r="HI86" s="103"/>
      <c r="HJ86" s="216"/>
      <c r="HK86" s="213"/>
      <c r="HL86" s="217"/>
      <c r="HM86" s="218"/>
      <c r="HN86" s="218"/>
      <c r="HO86" s="172"/>
      <c r="HP86" s="171"/>
      <c r="HQ86" s="219"/>
      <c r="HR86" s="220"/>
      <c r="HS86" s="219"/>
      <c r="HT86" s="221"/>
      <c r="HU86" s="103"/>
      <c r="HV86" s="103"/>
      <c r="HW86" s="103"/>
      <c r="HX86" s="216"/>
      <c r="HY86" s="213"/>
      <c r="HZ86" s="217"/>
      <c r="IA86" s="218"/>
      <c r="IB86" s="218"/>
      <c r="IC86" s="172"/>
      <c r="ID86" s="171"/>
      <c r="IE86" s="219"/>
      <c r="IF86" s="220"/>
      <c r="IG86" s="219"/>
      <c r="IH86" s="221"/>
      <c r="II86" s="103"/>
      <c r="IJ86" s="103"/>
      <c r="IK86" s="103"/>
      <c r="IL86" s="216"/>
      <c r="IM86" s="213"/>
      <c r="IN86" s="217"/>
      <c r="IO86" s="218"/>
    </row>
    <row r="87" spans="1:249" s="98" customFormat="1" ht="209.25" customHeight="1">
      <c r="A87" s="313"/>
      <c r="B87" s="314"/>
      <c r="C87" s="322" t="s">
        <v>115</v>
      </c>
      <c r="D87" s="316"/>
      <c r="E87" s="317"/>
      <c r="F87" s="172"/>
      <c r="G87" s="170"/>
      <c r="H87" s="216"/>
      <c r="I87" s="213"/>
      <c r="J87" s="217"/>
      <c r="K87" s="218"/>
      <c r="L87" s="218"/>
      <c r="M87" s="172"/>
      <c r="N87" s="171"/>
      <c r="O87" s="219"/>
      <c r="P87" s="220"/>
      <c r="Q87" s="219"/>
      <c r="R87" s="221"/>
      <c r="S87" s="103"/>
      <c r="T87" s="103"/>
      <c r="U87" s="103"/>
      <c r="V87" s="216"/>
      <c r="W87" s="213"/>
      <c r="X87" s="217"/>
      <c r="Y87" s="218"/>
      <c r="Z87" s="218"/>
      <c r="AA87" s="172"/>
      <c r="AB87" s="171"/>
      <c r="AC87" s="219"/>
      <c r="AD87" s="220"/>
      <c r="AE87" s="219"/>
      <c r="AF87" s="221"/>
      <c r="AG87" s="103"/>
      <c r="AH87" s="103"/>
      <c r="AI87" s="103"/>
      <c r="AJ87" s="216"/>
      <c r="AK87" s="213"/>
      <c r="AL87" s="217"/>
      <c r="AM87" s="218"/>
      <c r="AN87" s="218"/>
      <c r="AO87" s="172"/>
      <c r="AP87" s="171"/>
      <c r="AQ87" s="219"/>
      <c r="AR87" s="220"/>
      <c r="AS87" s="219"/>
      <c r="AT87" s="221"/>
      <c r="AU87" s="103"/>
      <c r="AV87" s="103"/>
      <c r="AW87" s="103"/>
      <c r="AX87" s="216"/>
      <c r="AY87" s="213"/>
      <c r="AZ87" s="217"/>
      <c r="BA87" s="218"/>
      <c r="BB87" s="218"/>
      <c r="BC87" s="172"/>
      <c r="BD87" s="171"/>
      <c r="BE87" s="219"/>
      <c r="BF87" s="220"/>
      <c r="BG87" s="219"/>
      <c r="BH87" s="221"/>
      <c r="BI87" s="103"/>
      <c r="BJ87" s="103"/>
      <c r="BK87" s="103"/>
      <c r="BL87" s="216"/>
      <c r="BM87" s="213"/>
      <c r="BN87" s="217"/>
      <c r="BO87" s="218"/>
      <c r="BP87" s="218"/>
      <c r="BQ87" s="172"/>
      <c r="BR87" s="171"/>
      <c r="BS87" s="219"/>
      <c r="BT87" s="220"/>
      <c r="BU87" s="219"/>
      <c r="BV87" s="221"/>
      <c r="BW87" s="103"/>
      <c r="BX87" s="103"/>
      <c r="BY87" s="103"/>
      <c r="BZ87" s="216"/>
      <c r="CA87" s="213"/>
      <c r="CB87" s="217"/>
      <c r="CC87" s="218"/>
      <c r="CD87" s="218"/>
      <c r="CE87" s="172"/>
      <c r="CF87" s="171"/>
      <c r="CG87" s="219"/>
      <c r="CH87" s="220"/>
      <c r="CI87" s="219"/>
      <c r="CJ87" s="221"/>
      <c r="CK87" s="103"/>
      <c r="CL87" s="103"/>
      <c r="CM87" s="103"/>
      <c r="CN87" s="216"/>
      <c r="CO87" s="213"/>
      <c r="CP87" s="217"/>
      <c r="CQ87" s="218"/>
      <c r="CR87" s="218"/>
      <c r="CS87" s="172"/>
      <c r="CT87" s="171"/>
      <c r="CU87" s="219"/>
      <c r="CV87" s="220"/>
      <c r="CW87" s="219"/>
      <c r="CX87" s="221"/>
      <c r="CY87" s="103"/>
      <c r="CZ87" s="103"/>
      <c r="DA87" s="103"/>
      <c r="DB87" s="216"/>
      <c r="DC87" s="213"/>
      <c r="DD87" s="217"/>
      <c r="DE87" s="218"/>
      <c r="DF87" s="218"/>
      <c r="DG87" s="172"/>
      <c r="DH87" s="171"/>
      <c r="DI87" s="219"/>
      <c r="DJ87" s="220"/>
      <c r="DK87" s="219"/>
      <c r="DL87" s="221"/>
      <c r="DM87" s="103"/>
      <c r="DN87" s="103"/>
      <c r="DO87" s="103"/>
      <c r="DP87" s="216"/>
      <c r="DQ87" s="213"/>
      <c r="DR87" s="217"/>
      <c r="DS87" s="218"/>
      <c r="DT87" s="218"/>
      <c r="DU87" s="172"/>
      <c r="DV87" s="171"/>
      <c r="DW87" s="219"/>
      <c r="DX87" s="220"/>
      <c r="DY87" s="219"/>
      <c r="DZ87" s="221"/>
      <c r="EA87" s="103"/>
      <c r="EB87" s="103"/>
      <c r="EC87" s="103"/>
      <c r="ED87" s="216"/>
      <c r="EE87" s="213"/>
      <c r="EF87" s="217"/>
      <c r="EG87" s="218"/>
      <c r="EH87" s="218"/>
      <c r="EI87" s="172"/>
      <c r="EJ87" s="171"/>
      <c r="EK87" s="219"/>
      <c r="EL87" s="220"/>
      <c r="EM87" s="219"/>
      <c r="EN87" s="221"/>
      <c r="EO87" s="103"/>
      <c r="EP87" s="103"/>
      <c r="EQ87" s="103"/>
      <c r="ER87" s="216"/>
      <c r="ES87" s="213"/>
      <c r="ET87" s="217"/>
      <c r="EU87" s="218"/>
      <c r="EV87" s="218"/>
      <c r="EW87" s="172"/>
      <c r="EX87" s="171"/>
      <c r="EY87" s="219"/>
      <c r="EZ87" s="220"/>
      <c r="FA87" s="219"/>
      <c r="FB87" s="221"/>
      <c r="FC87" s="103"/>
      <c r="FD87" s="103"/>
      <c r="FE87" s="103"/>
      <c r="FF87" s="216"/>
      <c r="FG87" s="213"/>
      <c r="FH87" s="217"/>
      <c r="FI87" s="218"/>
      <c r="FJ87" s="218"/>
      <c r="FK87" s="172"/>
      <c r="FL87" s="171"/>
      <c r="FM87" s="219"/>
      <c r="FN87" s="220"/>
      <c r="FO87" s="219"/>
      <c r="FP87" s="221"/>
      <c r="FQ87" s="103"/>
      <c r="FR87" s="103"/>
      <c r="FS87" s="103"/>
      <c r="FT87" s="216"/>
      <c r="FU87" s="213"/>
      <c r="FV87" s="217"/>
      <c r="FW87" s="218"/>
      <c r="FX87" s="218"/>
      <c r="FY87" s="172"/>
      <c r="FZ87" s="171"/>
      <c r="GA87" s="219"/>
      <c r="GB87" s="220"/>
      <c r="GC87" s="219"/>
      <c r="GD87" s="221"/>
      <c r="GE87" s="103"/>
      <c r="GF87" s="103"/>
      <c r="GG87" s="103"/>
      <c r="GH87" s="216"/>
      <c r="GI87" s="213"/>
      <c r="GJ87" s="217"/>
      <c r="GK87" s="218"/>
      <c r="GL87" s="218"/>
      <c r="GM87" s="172"/>
      <c r="GN87" s="171"/>
      <c r="GO87" s="219"/>
      <c r="GP87" s="220"/>
      <c r="GQ87" s="219"/>
      <c r="GR87" s="221"/>
      <c r="GS87" s="103"/>
      <c r="GT87" s="103"/>
      <c r="GU87" s="103"/>
      <c r="GV87" s="216"/>
      <c r="GW87" s="213"/>
      <c r="GX87" s="217"/>
      <c r="GY87" s="218"/>
      <c r="GZ87" s="218"/>
      <c r="HA87" s="172"/>
      <c r="HB87" s="171"/>
      <c r="HC87" s="219"/>
      <c r="HD87" s="220"/>
      <c r="HE87" s="219"/>
      <c r="HF87" s="221"/>
      <c r="HG87" s="103"/>
      <c r="HH87" s="103"/>
      <c r="HI87" s="103"/>
      <c r="HJ87" s="216"/>
      <c r="HK87" s="213"/>
      <c r="HL87" s="217"/>
      <c r="HM87" s="218"/>
      <c r="HN87" s="218"/>
      <c r="HO87" s="172"/>
      <c r="HP87" s="171"/>
      <c r="HQ87" s="219"/>
      <c r="HR87" s="220"/>
      <c r="HS87" s="219"/>
      <c r="HT87" s="221"/>
      <c r="HU87" s="103"/>
      <c r="HV87" s="103"/>
      <c r="HW87" s="103"/>
      <c r="HX87" s="216"/>
      <c r="HY87" s="213"/>
      <c r="HZ87" s="217"/>
      <c r="IA87" s="218"/>
      <c r="IB87" s="218"/>
      <c r="IC87" s="172"/>
      <c r="ID87" s="171"/>
      <c r="IE87" s="219"/>
      <c r="IF87" s="220"/>
      <c r="IG87" s="219"/>
      <c r="IH87" s="221"/>
      <c r="II87" s="103"/>
      <c r="IJ87" s="103"/>
      <c r="IK87" s="103"/>
      <c r="IL87" s="216"/>
      <c r="IM87" s="213"/>
      <c r="IN87" s="217"/>
      <c r="IO87" s="218"/>
    </row>
    <row r="88" spans="1:249" s="98" customFormat="1" ht="12.75">
      <c r="A88" s="313"/>
      <c r="B88" s="314"/>
      <c r="C88" s="322" t="s">
        <v>114</v>
      </c>
      <c r="D88" s="293" t="s">
        <v>9</v>
      </c>
      <c r="E88" s="173">
        <v>1</v>
      </c>
      <c r="F88" s="264"/>
      <c r="G88" s="346">
        <f>E88*F88</f>
        <v>0</v>
      </c>
      <c r="H88" s="216"/>
      <c r="I88" s="213"/>
      <c r="J88" s="217"/>
      <c r="K88" s="218"/>
      <c r="L88" s="218"/>
      <c r="M88" s="172"/>
      <c r="N88" s="171"/>
      <c r="O88" s="219"/>
      <c r="P88" s="220"/>
      <c r="Q88" s="219"/>
      <c r="R88" s="221"/>
      <c r="S88" s="103"/>
      <c r="T88" s="103"/>
      <c r="U88" s="103"/>
      <c r="V88" s="216"/>
      <c r="W88" s="213"/>
      <c r="X88" s="217"/>
      <c r="Y88" s="218"/>
      <c r="Z88" s="218"/>
      <c r="AA88" s="172"/>
      <c r="AB88" s="171"/>
      <c r="AC88" s="219"/>
      <c r="AD88" s="220"/>
      <c r="AE88" s="219"/>
      <c r="AF88" s="221"/>
      <c r="AG88" s="103"/>
      <c r="AH88" s="103"/>
      <c r="AI88" s="103"/>
      <c r="AJ88" s="216"/>
      <c r="AK88" s="213"/>
      <c r="AL88" s="217"/>
      <c r="AM88" s="218"/>
      <c r="AN88" s="218"/>
      <c r="AO88" s="172"/>
      <c r="AP88" s="171"/>
      <c r="AQ88" s="219"/>
      <c r="AR88" s="220"/>
      <c r="AS88" s="219"/>
      <c r="AT88" s="221"/>
      <c r="AU88" s="103"/>
      <c r="AV88" s="103"/>
      <c r="AW88" s="103"/>
      <c r="AX88" s="216"/>
      <c r="AY88" s="213"/>
      <c r="AZ88" s="217"/>
      <c r="BA88" s="218"/>
      <c r="BB88" s="218"/>
      <c r="BC88" s="172"/>
      <c r="BD88" s="171"/>
      <c r="BE88" s="219"/>
      <c r="BF88" s="220"/>
      <c r="BG88" s="219"/>
      <c r="BH88" s="221"/>
      <c r="BI88" s="103"/>
      <c r="BJ88" s="103"/>
      <c r="BK88" s="103"/>
      <c r="BL88" s="216"/>
      <c r="BM88" s="213"/>
      <c r="BN88" s="217"/>
      <c r="BO88" s="218"/>
      <c r="BP88" s="218"/>
      <c r="BQ88" s="172"/>
      <c r="BR88" s="171"/>
      <c r="BS88" s="219"/>
      <c r="BT88" s="220"/>
      <c r="BU88" s="219"/>
      <c r="BV88" s="221"/>
      <c r="BW88" s="103"/>
      <c r="BX88" s="103"/>
      <c r="BY88" s="103"/>
      <c r="BZ88" s="216"/>
      <c r="CA88" s="213"/>
      <c r="CB88" s="217"/>
      <c r="CC88" s="218"/>
      <c r="CD88" s="218"/>
      <c r="CE88" s="172"/>
      <c r="CF88" s="171"/>
      <c r="CG88" s="219"/>
      <c r="CH88" s="220"/>
      <c r="CI88" s="219"/>
      <c r="CJ88" s="221"/>
      <c r="CK88" s="103"/>
      <c r="CL88" s="103"/>
      <c r="CM88" s="103"/>
      <c r="CN88" s="216"/>
      <c r="CO88" s="213"/>
      <c r="CP88" s="217"/>
      <c r="CQ88" s="218"/>
      <c r="CR88" s="218"/>
      <c r="CS88" s="172"/>
      <c r="CT88" s="171"/>
      <c r="CU88" s="219"/>
      <c r="CV88" s="220"/>
      <c r="CW88" s="219"/>
      <c r="CX88" s="221"/>
      <c r="CY88" s="103"/>
      <c r="CZ88" s="103"/>
      <c r="DA88" s="103"/>
      <c r="DB88" s="216"/>
      <c r="DC88" s="213"/>
      <c r="DD88" s="217"/>
      <c r="DE88" s="218"/>
      <c r="DF88" s="218"/>
      <c r="DG88" s="172"/>
      <c r="DH88" s="171"/>
      <c r="DI88" s="219"/>
      <c r="DJ88" s="220"/>
      <c r="DK88" s="219"/>
      <c r="DL88" s="221"/>
      <c r="DM88" s="103"/>
      <c r="DN88" s="103"/>
      <c r="DO88" s="103"/>
      <c r="DP88" s="216"/>
      <c r="DQ88" s="213"/>
      <c r="DR88" s="217"/>
      <c r="DS88" s="218"/>
      <c r="DT88" s="218"/>
      <c r="DU88" s="172"/>
      <c r="DV88" s="171"/>
      <c r="DW88" s="219"/>
      <c r="DX88" s="220"/>
      <c r="DY88" s="219"/>
      <c r="DZ88" s="221"/>
      <c r="EA88" s="103"/>
      <c r="EB88" s="103"/>
      <c r="EC88" s="103"/>
      <c r="ED88" s="216"/>
      <c r="EE88" s="213"/>
      <c r="EF88" s="217"/>
      <c r="EG88" s="218"/>
      <c r="EH88" s="218"/>
      <c r="EI88" s="172"/>
      <c r="EJ88" s="171"/>
      <c r="EK88" s="219"/>
      <c r="EL88" s="220"/>
      <c r="EM88" s="219"/>
      <c r="EN88" s="221"/>
      <c r="EO88" s="103"/>
      <c r="EP88" s="103"/>
      <c r="EQ88" s="103"/>
      <c r="ER88" s="216"/>
      <c r="ES88" s="213"/>
      <c r="ET88" s="217"/>
      <c r="EU88" s="218"/>
      <c r="EV88" s="218"/>
      <c r="EW88" s="172"/>
      <c r="EX88" s="171"/>
      <c r="EY88" s="219"/>
      <c r="EZ88" s="220"/>
      <c r="FA88" s="219"/>
      <c r="FB88" s="221"/>
      <c r="FC88" s="103"/>
      <c r="FD88" s="103"/>
      <c r="FE88" s="103"/>
      <c r="FF88" s="216"/>
      <c r="FG88" s="213"/>
      <c r="FH88" s="217"/>
      <c r="FI88" s="218"/>
      <c r="FJ88" s="218"/>
      <c r="FK88" s="172"/>
      <c r="FL88" s="171"/>
      <c r="FM88" s="219"/>
      <c r="FN88" s="220"/>
      <c r="FO88" s="219"/>
      <c r="FP88" s="221"/>
      <c r="FQ88" s="103"/>
      <c r="FR88" s="103"/>
      <c r="FS88" s="103"/>
      <c r="FT88" s="216"/>
      <c r="FU88" s="213"/>
      <c r="FV88" s="217"/>
      <c r="FW88" s="218"/>
      <c r="FX88" s="218"/>
      <c r="FY88" s="172"/>
      <c r="FZ88" s="171"/>
      <c r="GA88" s="219"/>
      <c r="GB88" s="220"/>
      <c r="GC88" s="219"/>
      <c r="GD88" s="221"/>
      <c r="GE88" s="103"/>
      <c r="GF88" s="103"/>
      <c r="GG88" s="103"/>
      <c r="GH88" s="216"/>
      <c r="GI88" s="213"/>
      <c r="GJ88" s="217"/>
      <c r="GK88" s="218"/>
      <c r="GL88" s="218"/>
      <c r="GM88" s="172"/>
      <c r="GN88" s="171"/>
      <c r="GO88" s="219"/>
      <c r="GP88" s="220"/>
      <c r="GQ88" s="219"/>
      <c r="GR88" s="221"/>
      <c r="GS88" s="103"/>
      <c r="GT88" s="103"/>
      <c r="GU88" s="103"/>
      <c r="GV88" s="216"/>
      <c r="GW88" s="213"/>
      <c r="GX88" s="217"/>
      <c r="GY88" s="218"/>
      <c r="GZ88" s="218"/>
      <c r="HA88" s="172"/>
      <c r="HB88" s="171"/>
      <c r="HC88" s="219"/>
      <c r="HD88" s="220"/>
      <c r="HE88" s="219"/>
      <c r="HF88" s="221"/>
      <c r="HG88" s="103"/>
      <c r="HH88" s="103"/>
      <c r="HI88" s="103"/>
      <c r="HJ88" s="216"/>
      <c r="HK88" s="213"/>
      <c r="HL88" s="217"/>
      <c r="HM88" s="218"/>
      <c r="HN88" s="218"/>
      <c r="HO88" s="172"/>
      <c r="HP88" s="171"/>
      <c r="HQ88" s="219"/>
      <c r="HR88" s="220"/>
      <c r="HS88" s="219"/>
      <c r="HT88" s="221"/>
      <c r="HU88" s="103"/>
      <c r="HV88" s="103"/>
      <c r="HW88" s="103"/>
      <c r="HX88" s="216"/>
      <c r="HY88" s="213"/>
      <c r="HZ88" s="217"/>
      <c r="IA88" s="218"/>
      <c r="IB88" s="218"/>
      <c r="IC88" s="172"/>
      <c r="ID88" s="171"/>
      <c r="IE88" s="219"/>
      <c r="IF88" s="220"/>
      <c r="IG88" s="219"/>
      <c r="IH88" s="221"/>
      <c r="II88" s="103"/>
      <c r="IJ88" s="103"/>
      <c r="IK88" s="103"/>
      <c r="IL88" s="216"/>
      <c r="IM88" s="213"/>
      <c r="IN88" s="217"/>
      <c r="IO88" s="218"/>
    </row>
    <row r="89" spans="1:249" s="98" customFormat="1" ht="12.75">
      <c r="A89" s="313"/>
      <c r="B89" s="314"/>
      <c r="C89" s="315"/>
      <c r="D89" s="316"/>
      <c r="E89" s="317"/>
      <c r="F89" s="172"/>
      <c r="G89" s="170"/>
      <c r="H89" s="216"/>
      <c r="I89" s="213"/>
      <c r="J89" s="217"/>
      <c r="K89" s="218"/>
      <c r="L89" s="218"/>
      <c r="M89" s="172"/>
      <c r="N89" s="171"/>
      <c r="O89" s="219"/>
      <c r="P89" s="220"/>
      <c r="Q89" s="219"/>
      <c r="R89" s="221"/>
      <c r="S89" s="103"/>
      <c r="T89" s="103"/>
      <c r="U89" s="103"/>
      <c r="V89" s="216"/>
      <c r="W89" s="213"/>
      <c r="X89" s="217"/>
      <c r="Y89" s="218"/>
      <c r="Z89" s="218"/>
      <c r="AA89" s="172"/>
      <c r="AB89" s="171"/>
      <c r="AC89" s="219"/>
      <c r="AD89" s="220"/>
      <c r="AE89" s="219"/>
      <c r="AF89" s="221"/>
      <c r="AG89" s="103"/>
      <c r="AH89" s="103"/>
      <c r="AI89" s="103"/>
      <c r="AJ89" s="216"/>
      <c r="AK89" s="213"/>
      <c r="AL89" s="217"/>
      <c r="AM89" s="218"/>
      <c r="AN89" s="218"/>
      <c r="AO89" s="172"/>
      <c r="AP89" s="171"/>
      <c r="AQ89" s="219"/>
      <c r="AR89" s="220"/>
      <c r="AS89" s="219"/>
      <c r="AT89" s="221"/>
      <c r="AU89" s="103"/>
      <c r="AV89" s="103"/>
      <c r="AW89" s="103"/>
      <c r="AX89" s="216"/>
      <c r="AY89" s="213"/>
      <c r="AZ89" s="217"/>
      <c r="BA89" s="218"/>
      <c r="BB89" s="218"/>
      <c r="BC89" s="172"/>
      <c r="BD89" s="171"/>
      <c r="BE89" s="219"/>
      <c r="BF89" s="220"/>
      <c r="BG89" s="219"/>
      <c r="BH89" s="221"/>
      <c r="BI89" s="103"/>
      <c r="BJ89" s="103"/>
      <c r="BK89" s="103"/>
      <c r="BL89" s="216"/>
      <c r="BM89" s="213"/>
      <c r="BN89" s="217"/>
      <c r="BO89" s="218"/>
      <c r="BP89" s="218"/>
      <c r="BQ89" s="172"/>
      <c r="BR89" s="171"/>
      <c r="BS89" s="219"/>
      <c r="BT89" s="220"/>
      <c r="BU89" s="219"/>
      <c r="BV89" s="221"/>
      <c r="BW89" s="103"/>
      <c r="BX89" s="103"/>
      <c r="BY89" s="103"/>
      <c r="BZ89" s="216"/>
      <c r="CA89" s="213"/>
      <c r="CB89" s="217"/>
      <c r="CC89" s="218"/>
      <c r="CD89" s="218"/>
      <c r="CE89" s="172"/>
      <c r="CF89" s="171"/>
      <c r="CG89" s="219"/>
      <c r="CH89" s="220"/>
      <c r="CI89" s="219"/>
      <c r="CJ89" s="221"/>
      <c r="CK89" s="103"/>
      <c r="CL89" s="103"/>
      <c r="CM89" s="103"/>
      <c r="CN89" s="216"/>
      <c r="CO89" s="213"/>
      <c r="CP89" s="217"/>
      <c r="CQ89" s="218"/>
      <c r="CR89" s="218"/>
      <c r="CS89" s="172"/>
      <c r="CT89" s="171"/>
      <c r="CU89" s="219"/>
      <c r="CV89" s="220"/>
      <c r="CW89" s="219"/>
      <c r="CX89" s="221"/>
      <c r="CY89" s="103"/>
      <c r="CZ89" s="103"/>
      <c r="DA89" s="103"/>
      <c r="DB89" s="216"/>
      <c r="DC89" s="213"/>
      <c r="DD89" s="217"/>
      <c r="DE89" s="218"/>
      <c r="DF89" s="218"/>
      <c r="DG89" s="172"/>
      <c r="DH89" s="171"/>
      <c r="DI89" s="219"/>
      <c r="DJ89" s="220"/>
      <c r="DK89" s="219"/>
      <c r="DL89" s="221"/>
      <c r="DM89" s="103"/>
      <c r="DN89" s="103"/>
      <c r="DO89" s="103"/>
      <c r="DP89" s="216"/>
      <c r="DQ89" s="213"/>
      <c r="DR89" s="217"/>
      <c r="DS89" s="218"/>
      <c r="DT89" s="218"/>
      <c r="DU89" s="172"/>
      <c r="DV89" s="171"/>
      <c r="DW89" s="219"/>
      <c r="DX89" s="220"/>
      <c r="DY89" s="219"/>
      <c r="DZ89" s="221"/>
      <c r="EA89" s="103"/>
      <c r="EB89" s="103"/>
      <c r="EC89" s="103"/>
      <c r="ED89" s="216"/>
      <c r="EE89" s="213"/>
      <c r="EF89" s="217"/>
      <c r="EG89" s="218"/>
      <c r="EH89" s="218"/>
      <c r="EI89" s="172"/>
      <c r="EJ89" s="171"/>
      <c r="EK89" s="219"/>
      <c r="EL89" s="220"/>
      <c r="EM89" s="219"/>
      <c r="EN89" s="221"/>
      <c r="EO89" s="103"/>
      <c r="EP89" s="103"/>
      <c r="EQ89" s="103"/>
      <c r="ER89" s="216"/>
      <c r="ES89" s="213"/>
      <c r="ET89" s="217"/>
      <c r="EU89" s="218"/>
      <c r="EV89" s="218"/>
      <c r="EW89" s="172"/>
      <c r="EX89" s="171"/>
      <c r="EY89" s="219"/>
      <c r="EZ89" s="220"/>
      <c r="FA89" s="219"/>
      <c r="FB89" s="221"/>
      <c r="FC89" s="103"/>
      <c r="FD89" s="103"/>
      <c r="FE89" s="103"/>
      <c r="FF89" s="216"/>
      <c r="FG89" s="213"/>
      <c r="FH89" s="217"/>
      <c r="FI89" s="218"/>
      <c r="FJ89" s="218"/>
      <c r="FK89" s="172"/>
      <c r="FL89" s="171"/>
      <c r="FM89" s="219"/>
      <c r="FN89" s="220"/>
      <c r="FO89" s="219"/>
      <c r="FP89" s="221"/>
      <c r="FQ89" s="103"/>
      <c r="FR89" s="103"/>
      <c r="FS89" s="103"/>
      <c r="FT89" s="216"/>
      <c r="FU89" s="213"/>
      <c r="FV89" s="217"/>
      <c r="FW89" s="218"/>
      <c r="FX89" s="218"/>
      <c r="FY89" s="172"/>
      <c r="FZ89" s="171"/>
      <c r="GA89" s="219"/>
      <c r="GB89" s="220"/>
      <c r="GC89" s="219"/>
      <c r="GD89" s="221"/>
      <c r="GE89" s="103"/>
      <c r="GF89" s="103"/>
      <c r="GG89" s="103"/>
      <c r="GH89" s="216"/>
      <c r="GI89" s="213"/>
      <c r="GJ89" s="217"/>
      <c r="GK89" s="218"/>
      <c r="GL89" s="218"/>
      <c r="GM89" s="172"/>
      <c r="GN89" s="171"/>
      <c r="GO89" s="219"/>
      <c r="GP89" s="220"/>
      <c r="GQ89" s="219"/>
      <c r="GR89" s="221"/>
      <c r="GS89" s="103"/>
      <c r="GT89" s="103"/>
      <c r="GU89" s="103"/>
      <c r="GV89" s="216"/>
      <c r="GW89" s="213"/>
      <c r="GX89" s="217"/>
      <c r="GY89" s="218"/>
      <c r="GZ89" s="218"/>
      <c r="HA89" s="172"/>
      <c r="HB89" s="171"/>
      <c r="HC89" s="219"/>
      <c r="HD89" s="220"/>
      <c r="HE89" s="219"/>
      <c r="HF89" s="221"/>
      <c r="HG89" s="103"/>
      <c r="HH89" s="103"/>
      <c r="HI89" s="103"/>
      <c r="HJ89" s="216"/>
      <c r="HK89" s="213"/>
      <c r="HL89" s="217"/>
      <c r="HM89" s="218"/>
      <c r="HN89" s="218"/>
      <c r="HO89" s="172"/>
      <c r="HP89" s="171"/>
      <c r="HQ89" s="219"/>
      <c r="HR89" s="220"/>
      <c r="HS89" s="219"/>
      <c r="HT89" s="221"/>
      <c r="HU89" s="103"/>
      <c r="HV89" s="103"/>
      <c r="HW89" s="103"/>
      <c r="HX89" s="216"/>
      <c r="HY89" s="213"/>
      <c r="HZ89" s="217"/>
      <c r="IA89" s="218"/>
      <c r="IB89" s="218"/>
      <c r="IC89" s="172"/>
      <c r="ID89" s="171"/>
      <c r="IE89" s="219"/>
      <c r="IF89" s="220"/>
      <c r="IG89" s="219"/>
      <c r="IH89" s="221"/>
      <c r="II89" s="103"/>
      <c r="IJ89" s="103"/>
      <c r="IK89" s="103"/>
      <c r="IL89" s="216"/>
      <c r="IM89" s="213"/>
      <c r="IN89" s="217"/>
      <c r="IO89" s="218"/>
    </row>
    <row r="90" spans="1:249">
      <c r="B90" s="286"/>
      <c r="C90" s="324" t="s">
        <v>5</v>
      </c>
      <c r="D90" s="325"/>
      <c r="E90" s="326"/>
      <c r="F90" s="270"/>
      <c r="G90" s="326"/>
    </row>
    <row r="91" spans="1:249">
      <c r="B91" s="286"/>
      <c r="C91" s="327" t="s">
        <v>6</v>
      </c>
      <c r="D91" s="328"/>
      <c r="E91" s="329"/>
      <c r="F91" s="271"/>
      <c r="G91" s="329"/>
    </row>
    <row r="92" spans="1:249">
      <c r="B92" s="286"/>
      <c r="C92" s="327" t="s">
        <v>7</v>
      </c>
      <c r="D92" s="328"/>
      <c r="E92" s="329"/>
      <c r="F92" s="271"/>
      <c r="G92" s="329"/>
    </row>
    <row r="93" spans="1:249">
      <c r="B93" s="286"/>
      <c r="C93" s="327" t="s">
        <v>8</v>
      </c>
      <c r="D93" s="328"/>
      <c r="E93" s="329"/>
      <c r="F93" s="271"/>
      <c r="G93" s="329"/>
    </row>
    <row r="94" spans="1:249">
      <c r="B94" s="286"/>
      <c r="C94" s="338"/>
      <c r="D94" s="293"/>
      <c r="E94" s="339"/>
      <c r="F94" s="274"/>
      <c r="G94" s="339"/>
    </row>
    <row r="95" spans="1:249" ht="15.75">
      <c r="A95" s="298"/>
      <c r="B95" s="291"/>
      <c r="C95" s="330" t="s">
        <v>113</v>
      </c>
      <c r="D95" s="331"/>
      <c r="E95" s="168"/>
      <c r="F95" s="272"/>
      <c r="G95" s="350">
        <f>SUM(G81:G94)</f>
        <v>0</v>
      </c>
    </row>
    <row r="96" spans="1:249">
      <c r="B96" s="286"/>
      <c r="C96" s="338"/>
      <c r="D96" s="293"/>
      <c r="E96" s="339"/>
      <c r="F96" s="274"/>
      <c r="G96" s="339"/>
    </row>
    <row r="97" spans="1:249">
      <c r="B97" s="286"/>
      <c r="C97" s="338"/>
      <c r="D97" s="293"/>
      <c r="E97" s="339"/>
      <c r="F97" s="274"/>
      <c r="G97" s="339"/>
    </row>
    <row r="98" spans="1:249" s="215" customFormat="1" ht="16.5">
      <c r="A98" s="308" t="s">
        <v>112</v>
      </c>
      <c r="B98" s="309"/>
      <c r="C98" s="310" t="s">
        <v>111</v>
      </c>
      <c r="D98" s="311"/>
      <c r="E98" s="312"/>
      <c r="F98" s="269"/>
      <c r="G98" s="352"/>
    </row>
    <row r="99" spans="1:249">
      <c r="B99" s="286"/>
      <c r="C99" s="338"/>
      <c r="D99" s="293"/>
      <c r="E99" s="339"/>
      <c r="F99" s="274"/>
      <c r="G99" s="339"/>
    </row>
    <row r="100" spans="1:249" s="98" customFormat="1">
      <c r="A100" s="313" t="s">
        <v>110</v>
      </c>
      <c r="B100" s="318" t="s">
        <v>109</v>
      </c>
      <c r="C100" s="319" t="s">
        <v>262</v>
      </c>
      <c r="D100" s="292"/>
      <c r="E100" s="292"/>
      <c r="G100" s="292"/>
      <c r="H100" s="216"/>
      <c r="I100" s="213"/>
      <c r="J100" s="217"/>
      <c r="K100" s="218"/>
      <c r="L100" s="218"/>
      <c r="M100" s="172"/>
      <c r="N100" s="171"/>
      <c r="O100" s="219"/>
      <c r="P100" s="220"/>
      <c r="Q100" s="219"/>
      <c r="R100" s="221"/>
      <c r="S100" s="103"/>
      <c r="T100" s="103"/>
      <c r="U100" s="103"/>
      <c r="V100" s="216"/>
      <c r="W100" s="213"/>
      <c r="X100" s="217"/>
      <c r="Y100" s="218"/>
      <c r="Z100" s="218"/>
      <c r="AA100" s="172"/>
      <c r="AB100" s="171"/>
      <c r="AC100" s="219"/>
      <c r="AD100" s="220"/>
      <c r="AE100" s="219"/>
      <c r="AF100" s="221"/>
      <c r="AG100" s="103"/>
      <c r="AH100" s="103"/>
      <c r="AI100" s="103"/>
      <c r="AJ100" s="216"/>
      <c r="AK100" s="213"/>
      <c r="AL100" s="217"/>
      <c r="AM100" s="218"/>
      <c r="AN100" s="218"/>
      <c r="AO100" s="172"/>
      <c r="AP100" s="171"/>
      <c r="AQ100" s="219"/>
      <c r="AR100" s="220"/>
      <c r="AS100" s="219"/>
      <c r="AT100" s="221"/>
      <c r="AU100" s="103"/>
      <c r="AV100" s="103"/>
      <c r="AW100" s="103"/>
      <c r="AX100" s="216"/>
      <c r="AY100" s="213"/>
      <c r="AZ100" s="217"/>
      <c r="BA100" s="218"/>
      <c r="BB100" s="218"/>
      <c r="BC100" s="172"/>
      <c r="BD100" s="171"/>
      <c r="BE100" s="219"/>
      <c r="BF100" s="220"/>
      <c r="BG100" s="219"/>
      <c r="BH100" s="221"/>
      <c r="BI100" s="103"/>
      <c r="BJ100" s="103"/>
      <c r="BK100" s="103"/>
      <c r="BL100" s="216"/>
      <c r="BM100" s="213"/>
      <c r="BN100" s="217"/>
      <c r="BO100" s="218"/>
      <c r="BP100" s="218"/>
      <c r="BQ100" s="172"/>
      <c r="BR100" s="171"/>
      <c r="BS100" s="219"/>
      <c r="BT100" s="220"/>
      <c r="BU100" s="219"/>
      <c r="BV100" s="221"/>
      <c r="BW100" s="103"/>
      <c r="BX100" s="103"/>
      <c r="BY100" s="103"/>
      <c r="BZ100" s="216"/>
      <c r="CA100" s="213"/>
      <c r="CB100" s="217"/>
      <c r="CC100" s="218"/>
      <c r="CD100" s="218"/>
      <c r="CE100" s="172"/>
      <c r="CF100" s="171"/>
      <c r="CG100" s="219"/>
      <c r="CH100" s="220"/>
      <c r="CI100" s="219"/>
      <c r="CJ100" s="221"/>
      <c r="CK100" s="103"/>
      <c r="CL100" s="103"/>
      <c r="CM100" s="103"/>
      <c r="CN100" s="216"/>
      <c r="CO100" s="213"/>
      <c r="CP100" s="217"/>
      <c r="CQ100" s="218"/>
      <c r="CR100" s="218"/>
      <c r="CS100" s="172"/>
      <c r="CT100" s="171"/>
      <c r="CU100" s="219"/>
      <c r="CV100" s="220"/>
      <c r="CW100" s="219"/>
      <c r="CX100" s="221"/>
      <c r="CY100" s="103"/>
      <c r="CZ100" s="103"/>
      <c r="DA100" s="103"/>
      <c r="DB100" s="216"/>
      <c r="DC100" s="213"/>
      <c r="DD100" s="217"/>
      <c r="DE100" s="218"/>
      <c r="DF100" s="218"/>
      <c r="DG100" s="172"/>
      <c r="DH100" s="171"/>
      <c r="DI100" s="219"/>
      <c r="DJ100" s="220"/>
      <c r="DK100" s="219"/>
      <c r="DL100" s="221"/>
      <c r="DM100" s="103"/>
      <c r="DN100" s="103"/>
      <c r="DO100" s="103"/>
      <c r="DP100" s="216"/>
      <c r="DQ100" s="213"/>
      <c r="DR100" s="217"/>
      <c r="DS100" s="218"/>
      <c r="DT100" s="218"/>
      <c r="DU100" s="172"/>
      <c r="DV100" s="171"/>
      <c r="DW100" s="219"/>
      <c r="DX100" s="220"/>
      <c r="DY100" s="219"/>
      <c r="DZ100" s="221"/>
      <c r="EA100" s="103"/>
      <c r="EB100" s="103"/>
      <c r="EC100" s="103"/>
      <c r="ED100" s="216"/>
      <c r="EE100" s="213"/>
      <c r="EF100" s="217"/>
      <c r="EG100" s="218"/>
      <c r="EH100" s="218"/>
      <c r="EI100" s="172"/>
      <c r="EJ100" s="171"/>
      <c r="EK100" s="219"/>
      <c r="EL100" s="220"/>
      <c r="EM100" s="219"/>
      <c r="EN100" s="221"/>
      <c r="EO100" s="103"/>
      <c r="EP100" s="103"/>
      <c r="EQ100" s="103"/>
      <c r="ER100" s="216"/>
      <c r="ES100" s="213"/>
      <c r="ET100" s="217"/>
      <c r="EU100" s="218"/>
      <c r="EV100" s="218"/>
      <c r="EW100" s="172"/>
      <c r="EX100" s="171"/>
      <c r="EY100" s="219"/>
      <c r="EZ100" s="220"/>
      <c r="FA100" s="219"/>
      <c r="FB100" s="221"/>
      <c r="FC100" s="103"/>
      <c r="FD100" s="103"/>
      <c r="FE100" s="103"/>
      <c r="FF100" s="216"/>
      <c r="FG100" s="213"/>
      <c r="FH100" s="217"/>
      <c r="FI100" s="218"/>
      <c r="FJ100" s="218"/>
      <c r="FK100" s="172"/>
      <c r="FL100" s="171"/>
      <c r="FM100" s="219"/>
      <c r="FN100" s="220"/>
      <c r="FO100" s="219"/>
      <c r="FP100" s="221"/>
      <c r="FQ100" s="103"/>
      <c r="FR100" s="103"/>
      <c r="FS100" s="103"/>
      <c r="FT100" s="216"/>
      <c r="FU100" s="213"/>
      <c r="FV100" s="217"/>
      <c r="FW100" s="218"/>
      <c r="FX100" s="218"/>
      <c r="FY100" s="172"/>
      <c r="FZ100" s="171"/>
      <c r="GA100" s="219"/>
      <c r="GB100" s="220"/>
      <c r="GC100" s="219"/>
      <c r="GD100" s="221"/>
      <c r="GE100" s="103"/>
      <c r="GF100" s="103"/>
      <c r="GG100" s="103"/>
      <c r="GH100" s="216"/>
      <c r="GI100" s="213"/>
      <c r="GJ100" s="217"/>
      <c r="GK100" s="218"/>
      <c r="GL100" s="218"/>
      <c r="GM100" s="172"/>
      <c r="GN100" s="171"/>
      <c r="GO100" s="219"/>
      <c r="GP100" s="220"/>
      <c r="GQ100" s="219"/>
      <c r="GR100" s="221"/>
      <c r="GS100" s="103"/>
      <c r="GT100" s="103"/>
      <c r="GU100" s="103"/>
      <c r="GV100" s="216"/>
      <c r="GW100" s="213"/>
      <c r="GX100" s="217"/>
      <c r="GY100" s="218"/>
      <c r="GZ100" s="218"/>
      <c r="HA100" s="172"/>
      <c r="HB100" s="171"/>
      <c r="HC100" s="219"/>
      <c r="HD100" s="220"/>
      <c r="HE100" s="219"/>
      <c r="HF100" s="221"/>
      <c r="HG100" s="103"/>
      <c r="HH100" s="103"/>
      <c r="HI100" s="103"/>
      <c r="HJ100" s="216"/>
      <c r="HK100" s="213"/>
      <c r="HL100" s="217"/>
      <c r="HM100" s="218"/>
      <c r="HN100" s="218"/>
      <c r="HO100" s="172"/>
      <c r="HP100" s="171"/>
      <c r="HQ100" s="219"/>
      <c r="HR100" s="220"/>
      <c r="HS100" s="219"/>
      <c r="HT100" s="221"/>
      <c r="HU100" s="103"/>
      <c r="HV100" s="103"/>
      <c r="HW100" s="103"/>
      <c r="HX100" s="216"/>
      <c r="HY100" s="213"/>
      <c r="HZ100" s="217"/>
      <c r="IA100" s="218"/>
      <c r="IB100" s="218"/>
      <c r="IC100" s="172"/>
      <c r="ID100" s="171"/>
      <c r="IE100" s="219"/>
      <c r="IF100" s="220"/>
      <c r="IG100" s="219"/>
      <c r="IH100" s="221"/>
      <c r="II100" s="103"/>
      <c r="IJ100" s="103"/>
      <c r="IK100" s="103"/>
      <c r="IL100" s="216"/>
      <c r="IM100" s="213"/>
      <c r="IN100" s="217"/>
      <c r="IO100" s="218"/>
    </row>
    <row r="101" spans="1:249" s="98" customFormat="1">
      <c r="A101" s="313"/>
      <c r="B101" s="318"/>
      <c r="C101" s="319" t="s">
        <v>263</v>
      </c>
      <c r="D101" s="293"/>
      <c r="E101" s="169"/>
      <c r="F101" s="264"/>
      <c r="G101" s="346"/>
      <c r="H101" s="216"/>
      <c r="I101" s="213"/>
      <c r="J101" s="217"/>
      <c r="K101" s="218"/>
      <c r="L101" s="218"/>
      <c r="M101" s="172"/>
      <c r="N101" s="171"/>
      <c r="O101" s="219"/>
      <c r="P101" s="220"/>
      <c r="Q101" s="219"/>
      <c r="R101" s="221"/>
      <c r="S101" s="103"/>
      <c r="T101" s="103"/>
      <c r="U101" s="103"/>
      <c r="V101" s="216"/>
      <c r="W101" s="213"/>
      <c r="X101" s="217"/>
      <c r="Y101" s="218"/>
      <c r="Z101" s="218"/>
      <c r="AA101" s="172"/>
      <c r="AB101" s="171"/>
      <c r="AC101" s="219"/>
      <c r="AD101" s="220"/>
      <c r="AE101" s="219"/>
      <c r="AF101" s="221"/>
      <c r="AG101" s="103"/>
      <c r="AH101" s="103"/>
      <c r="AI101" s="103"/>
      <c r="AJ101" s="216"/>
      <c r="AK101" s="213"/>
      <c r="AL101" s="217"/>
      <c r="AM101" s="218"/>
      <c r="AN101" s="218"/>
      <c r="AO101" s="172"/>
      <c r="AP101" s="171"/>
      <c r="AQ101" s="219"/>
      <c r="AR101" s="220"/>
      <c r="AS101" s="219"/>
      <c r="AT101" s="221"/>
      <c r="AU101" s="103"/>
      <c r="AV101" s="103"/>
      <c r="AW101" s="103"/>
      <c r="AX101" s="216"/>
      <c r="AY101" s="213"/>
      <c r="AZ101" s="217"/>
      <c r="BA101" s="218"/>
      <c r="BB101" s="218"/>
      <c r="BC101" s="172"/>
      <c r="BD101" s="171"/>
      <c r="BE101" s="219"/>
      <c r="BF101" s="220"/>
      <c r="BG101" s="219"/>
      <c r="BH101" s="221"/>
      <c r="BI101" s="103"/>
      <c r="BJ101" s="103"/>
      <c r="BK101" s="103"/>
      <c r="BL101" s="216"/>
      <c r="BM101" s="213"/>
      <c r="BN101" s="217"/>
      <c r="BO101" s="218"/>
      <c r="BP101" s="218"/>
      <c r="BQ101" s="172"/>
      <c r="BR101" s="171"/>
      <c r="BS101" s="219"/>
      <c r="BT101" s="220"/>
      <c r="BU101" s="219"/>
      <c r="BV101" s="221"/>
      <c r="BW101" s="103"/>
      <c r="BX101" s="103"/>
      <c r="BY101" s="103"/>
      <c r="BZ101" s="216"/>
      <c r="CA101" s="213"/>
      <c r="CB101" s="217"/>
      <c r="CC101" s="218"/>
      <c r="CD101" s="218"/>
      <c r="CE101" s="172"/>
      <c r="CF101" s="171"/>
      <c r="CG101" s="219"/>
      <c r="CH101" s="220"/>
      <c r="CI101" s="219"/>
      <c r="CJ101" s="221"/>
      <c r="CK101" s="103"/>
      <c r="CL101" s="103"/>
      <c r="CM101" s="103"/>
      <c r="CN101" s="216"/>
      <c r="CO101" s="213"/>
      <c r="CP101" s="217"/>
      <c r="CQ101" s="218"/>
      <c r="CR101" s="218"/>
      <c r="CS101" s="172"/>
      <c r="CT101" s="171"/>
      <c r="CU101" s="219"/>
      <c r="CV101" s="220"/>
      <c r="CW101" s="219"/>
      <c r="CX101" s="221"/>
      <c r="CY101" s="103"/>
      <c r="CZ101" s="103"/>
      <c r="DA101" s="103"/>
      <c r="DB101" s="216"/>
      <c r="DC101" s="213"/>
      <c r="DD101" s="217"/>
      <c r="DE101" s="218"/>
      <c r="DF101" s="218"/>
      <c r="DG101" s="172"/>
      <c r="DH101" s="171"/>
      <c r="DI101" s="219"/>
      <c r="DJ101" s="220"/>
      <c r="DK101" s="219"/>
      <c r="DL101" s="221"/>
      <c r="DM101" s="103"/>
      <c r="DN101" s="103"/>
      <c r="DO101" s="103"/>
      <c r="DP101" s="216"/>
      <c r="DQ101" s="213"/>
      <c r="DR101" s="217"/>
      <c r="DS101" s="218"/>
      <c r="DT101" s="218"/>
      <c r="DU101" s="172"/>
      <c r="DV101" s="171"/>
      <c r="DW101" s="219"/>
      <c r="DX101" s="220"/>
      <c r="DY101" s="219"/>
      <c r="DZ101" s="221"/>
      <c r="EA101" s="103"/>
      <c r="EB101" s="103"/>
      <c r="EC101" s="103"/>
      <c r="ED101" s="216"/>
      <c r="EE101" s="213"/>
      <c r="EF101" s="217"/>
      <c r="EG101" s="218"/>
      <c r="EH101" s="218"/>
      <c r="EI101" s="172"/>
      <c r="EJ101" s="171"/>
      <c r="EK101" s="219"/>
      <c r="EL101" s="220"/>
      <c r="EM101" s="219"/>
      <c r="EN101" s="221"/>
      <c r="EO101" s="103"/>
      <c r="EP101" s="103"/>
      <c r="EQ101" s="103"/>
      <c r="ER101" s="216"/>
      <c r="ES101" s="213"/>
      <c r="ET101" s="217"/>
      <c r="EU101" s="218"/>
      <c r="EV101" s="218"/>
      <c r="EW101" s="172"/>
      <c r="EX101" s="171"/>
      <c r="EY101" s="219"/>
      <c r="EZ101" s="220"/>
      <c r="FA101" s="219"/>
      <c r="FB101" s="221"/>
      <c r="FC101" s="103"/>
      <c r="FD101" s="103"/>
      <c r="FE101" s="103"/>
      <c r="FF101" s="216"/>
      <c r="FG101" s="213"/>
      <c r="FH101" s="217"/>
      <c r="FI101" s="218"/>
      <c r="FJ101" s="218"/>
      <c r="FK101" s="172"/>
      <c r="FL101" s="171"/>
      <c r="FM101" s="219"/>
      <c r="FN101" s="220"/>
      <c r="FO101" s="219"/>
      <c r="FP101" s="221"/>
      <c r="FQ101" s="103"/>
      <c r="FR101" s="103"/>
      <c r="FS101" s="103"/>
      <c r="FT101" s="216"/>
      <c r="FU101" s="213"/>
      <c r="FV101" s="217"/>
      <c r="FW101" s="218"/>
      <c r="FX101" s="218"/>
      <c r="FY101" s="172"/>
      <c r="FZ101" s="171"/>
      <c r="GA101" s="219"/>
      <c r="GB101" s="220"/>
      <c r="GC101" s="219"/>
      <c r="GD101" s="221"/>
      <c r="GE101" s="103"/>
      <c r="GF101" s="103"/>
      <c r="GG101" s="103"/>
      <c r="GH101" s="216"/>
      <c r="GI101" s="213"/>
      <c r="GJ101" s="217"/>
      <c r="GK101" s="218"/>
      <c r="GL101" s="218"/>
      <c r="GM101" s="172"/>
      <c r="GN101" s="171"/>
      <c r="GO101" s="219"/>
      <c r="GP101" s="220"/>
      <c r="GQ101" s="219"/>
      <c r="GR101" s="221"/>
      <c r="GS101" s="103"/>
      <c r="GT101" s="103"/>
      <c r="GU101" s="103"/>
      <c r="GV101" s="216"/>
      <c r="GW101" s="213"/>
      <c r="GX101" s="217"/>
      <c r="GY101" s="218"/>
      <c r="GZ101" s="218"/>
      <c r="HA101" s="172"/>
      <c r="HB101" s="171"/>
      <c r="HC101" s="219"/>
      <c r="HD101" s="220"/>
      <c r="HE101" s="219"/>
      <c r="HF101" s="221"/>
      <c r="HG101" s="103"/>
      <c r="HH101" s="103"/>
      <c r="HI101" s="103"/>
      <c r="HJ101" s="216"/>
      <c r="HK101" s="213"/>
      <c r="HL101" s="217"/>
      <c r="HM101" s="218"/>
      <c r="HN101" s="218"/>
      <c r="HO101" s="172"/>
      <c r="HP101" s="171"/>
      <c r="HQ101" s="219"/>
      <c r="HR101" s="220"/>
      <c r="HS101" s="219"/>
      <c r="HT101" s="221"/>
      <c r="HU101" s="103"/>
      <c r="HV101" s="103"/>
      <c r="HW101" s="103"/>
      <c r="HX101" s="216"/>
      <c r="HY101" s="213"/>
      <c r="HZ101" s="217"/>
      <c r="IA101" s="218"/>
      <c r="IB101" s="218"/>
      <c r="IC101" s="172"/>
      <c r="ID101" s="171"/>
      <c r="IE101" s="219"/>
      <c r="IF101" s="220"/>
      <c r="IG101" s="219"/>
      <c r="IH101" s="221"/>
      <c r="II101" s="103"/>
      <c r="IJ101" s="103"/>
      <c r="IK101" s="103"/>
      <c r="IL101" s="216"/>
      <c r="IM101" s="213"/>
      <c r="IN101" s="217"/>
      <c r="IO101" s="218"/>
    </row>
    <row r="102" spans="1:249" s="98" customFormat="1" ht="39.75" customHeight="1">
      <c r="A102" s="313"/>
      <c r="B102" s="314"/>
      <c r="C102" s="322" t="s">
        <v>264</v>
      </c>
      <c r="D102" s="316"/>
      <c r="E102" s="317"/>
      <c r="F102" s="172"/>
      <c r="G102" s="170"/>
      <c r="H102" s="216"/>
      <c r="I102" s="213"/>
      <c r="J102" s="217"/>
      <c r="K102" s="218"/>
      <c r="L102" s="218"/>
      <c r="M102" s="172"/>
      <c r="N102" s="171"/>
      <c r="O102" s="219"/>
      <c r="P102" s="220"/>
      <c r="Q102" s="219"/>
      <c r="R102" s="221"/>
      <c r="S102" s="103"/>
      <c r="T102" s="103"/>
      <c r="U102" s="103"/>
      <c r="V102" s="216"/>
      <c r="W102" s="213"/>
      <c r="X102" s="217"/>
      <c r="Y102" s="218"/>
      <c r="Z102" s="218"/>
      <c r="AA102" s="172"/>
      <c r="AB102" s="171"/>
      <c r="AC102" s="219"/>
      <c r="AD102" s="220"/>
      <c r="AE102" s="219"/>
      <c r="AF102" s="221"/>
      <c r="AG102" s="103"/>
      <c r="AH102" s="103"/>
      <c r="AI102" s="103"/>
      <c r="AJ102" s="216"/>
      <c r="AK102" s="213"/>
      <c r="AL102" s="217"/>
      <c r="AM102" s="218"/>
      <c r="AN102" s="218"/>
      <c r="AO102" s="172"/>
      <c r="AP102" s="171"/>
      <c r="AQ102" s="219"/>
      <c r="AR102" s="220"/>
      <c r="AS102" s="219"/>
      <c r="AT102" s="221"/>
      <c r="AU102" s="103"/>
      <c r="AV102" s="103"/>
      <c r="AW102" s="103"/>
      <c r="AX102" s="216"/>
      <c r="AY102" s="213"/>
      <c r="AZ102" s="217"/>
      <c r="BA102" s="218"/>
      <c r="BB102" s="218"/>
      <c r="BC102" s="172"/>
      <c r="BD102" s="171"/>
      <c r="BE102" s="219"/>
      <c r="BF102" s="220"/>
      <c r="BG102" s="219"/>
      <c r="BH102" s="221"/>
      <c r="BI102" s="103"/>
      <c r="BJ102" s="103"/>
      <c r="BK102" s="103"/>
      <c r="BL102" s="216"/>
      <c r="BM102" s="213"/>
      <c r="BN102" s="217"/>
      <c r="BO102" s="218"/>
      <c r="BP102" s="218"/>
      <c r="BQ102" s="172"/>
      <c r="BR102" s="171"/>
      <c r="BS102" s="219"/>
      <c r="BT102" s="220"/>
      <c r="BU102" s="219"/>
      <c r="BV102" s="221"/>
      <c r="BW102" s="103"/>
      <c r="BX102" s="103"/>
      <c r="BY102" s="103"/>
      <c r="BZ102" s="216"/>
      <c r="CA102" s="213"/>
      <c r="CB102" s="217"/>
      <c r="CC102" s="218"/>
      <c r="CD102" s="218"/>
      <c r="CE102" s="172"/>
      <c r="CF102" s="171"/>
      <c r="CG102" s="219"/>
      <c r="CH102" s="220"/>
      <c r="CI102" s="219"/>
      <c r="CJ102" s="221"/>
      <c r="CK102" s="103"/>
      <c r="CL102" s="103"/>
      <c r="CM102" s="103"/>
      <c r="CN102" s="216"/>
      <c r="CO102" s="213"/>
      <c r="CP102" s="217"/>
      <c r="CQ102" s="218"/>
      <c r="CR102" s="218"/>
      <c r="CS102" s="172"/>
      <c r="CT102" s="171"/>
      <c r="CU102" s="219"/>
      <c r="CV102" s="220"/>
      <c r="CW102" s="219"/>
      <c r="CX102" s="221"/>
      <c r="CY102" s="103"/>
      <c r="CZ102" s="103"/>
      <c r="DA102" s="103"/>
      <c r="DB102" s="216"/>
      <c r="DC102" s="213"/>
      <c r="DD102" s="217"/>
      <c r="DE102" s="218"/>
      <c r="DF102" s="218"/>
      <c r="DG102" s="172"/>
      <c r="DH102" s="171"/>
      <c r="DI102" s="219"/>
      <c r="DJ102" s="220"/>
      <c r="DK102" s="219"/>
      <c r="DL102" s="221"/>
      <c r="DM102" s="103"/>
      <c r="DN102" s="103"/>
      <c r="DO102" s="103"/>
      <c r="DP102" s="216"/>
      <c r="DQ102" s="213"/>
      <c r="DR102" s="217"/>
      <c r="DS102" s="218"/>
      <c r="DT102" s="218"/>
      <c r="DU102" s="172"/>
      <c r="DV102" s="171"/>
      <c r="DW102" s="219"/>
      <c r="DX102" s="220"/>
      <c r="DY102" s="219"/>
      <c r="DZ102" s="221"/>
      <c r="EA102" s="103"/>
      <c r="EB102" s="103"/>
      <c r="EC102" s="103"/>
      <c r="ED102" s="216"/>
      <c r="EE102" s="213"/>
      <c r="EF102" s="217"/>
      <c r="EG102" s="218"/>
      <c r="EH102" s="218"/>
      <c r="EI102" s="172"/>
      <c r="EJ102" s="171"/>
      <c r="EK102" s="219"/>
      <c r="EL102" s="220"/>
      <c r="EM102" s="219"/>
      <c r="EN102" s="221"/>
      <c r="EO102" s="103"/>
      <c r="EP102" s="103"/>
      <c r="EQ102" s="103"/>
      <c r="ER102" s="216"/>
      <c r="ES102" s="213"/>
      <c r="ET102" s="217"/>
      <c r="EU102" s="218"/>
      <c r="EV102" s="218"/>
      <c r="EW102" s="172"/>
      <c r="EX102" s="171"/>
      <c r="EY102" s="219"/>
      <c r="EZ102" s="220"/>
      <c r="FA102" s="219"/>
      <c r="FB102" s="221"/>
      <c r="FC102" s="103"/>
      <c r="FD102" s="103"/>
      <c r="FE102" s="103"/>
      <c r="FF102" s="216"/>
      <c r="FG102" s="213"/>
      <c r="FH102" s="217"/>
      <c r="FI102" s="218"/>
      <c r="FJ102" s="218"/>
      <c r="FK102" s="172"/>
      <c r="FL102" s="171"/>
      <c r="FM102" s="219"/>
      <c r="FN102" s="220"/>
      <c r="FO102" s="219"/>
      <c r="FP102" s="221"/>
      <c r="FQ102" s="103"/>
      <c r="FR102" s="103"/>
      <c r="FS102" s="103"/>
      <c r="FT102" s="216"/>
      <c r="FU102" s="213"/>
      <c r="FV102" s="217"/>
      <c r="FW102" s="218"/>
      <c r="FX102" s="218"/>
      <c r="FY102" s="172"/>
      <c r="FZ102" s="171"/>
      <c r="GA102" s="219"/>
      <c r="GB102" s="220"/>
      <c r="GC102" s="219"/>
      <c r="GD102" s="221"/>
      <c r="GE102" s="103"/>
      <c r="GF102" s="103"/>
      <c r="GG102" s="103"/>
      <c r="GH102" s="216"/>
      <c r="GI102" s="213"/>
      <c r="GJ102" s="217"/>
      <c r="GK102" s="218"/>
      <c r="GL102" s="218"/>
      <c r="GM102" s="172"/>
      <c r="GN102" s="171"/>
      <c r="GO102" s="219"/>
      <c r="GP102" s="220"/>
      <c r="GQ102" s="219"/>
      <c r="GR102" s="221"/>
      <c r="GS102" s="103"/>
      <c r="GT102" s="103"/>
      <c r="GU102" s="103"/>
      <c r="GV102" s="216"/>
      <c r="GW102" s="213"/>
      <c r="GX102" s="217"/>
      <c r="GY102" s="218"/>
      <c r="GZ102" s="218"/>
      <c r="HA102" s="172"/>
      <c r="HB102" s="171"/>
      <c r="HC102" s="219"/>
      <c r="HD102" s="220"/>
      <c r="HE102" s="219"/>
      <c r="HF102" s="221"/>
      <c r="HG102" s="103"/>
      <c r="HH102" s="103"/>
      <c r="HI102" s="103"/>
      <c r="HJ102" s="216"/>
      <c r="HK102" s="213"/>
      <c r="HL102" s="217"/>
      <c r="HM102" s="218"/>
      <c r="HN102" s="218"/>
      <c r="HO102" s="172"/>
      <c r="HP102" s="171"/>
      <c r="HQ102" s="219"/>
      <c r="HR102" s="220"/>
      <c r="HS102" s="219"/>
      <c r="HT102" s="221"/>
      <c r="HU102" s="103"/>
      <c r="HV102" s="103"/>
      <c r="HW102" s="103"/>
      <c r="HX102" s="216"/>
      <c r="HY102" s="213"/>
      <c r="HZ102" s="217"/>
      <c r="IA102" s="218"/>
      <c r="IB102" s="218"/>
      <c r="IC102" s="172"/>
      <c r="ID102" s="171"/>
      <c r="IE102" s="219"/>
      <c r="IF102" s="220"/>
      <c r="IG102" s="219"/>
      <c r="IH102" s="221"/>
      <c r="II102" s="103"/>
      <c r="IJ102" s="103"/>
      <c r="IK102" s="103"/>
      <c r="IL102" s="216"/>
      <c r="IM102" s="213"/>
      <c r="IN102" s="217"/>
      <c r="IO102" s="218"/>
    </row>
    <row r="103" spans="1:249" s="98" customFormat="1" ht="12.75">
      <c r="A103" s="313"/>
      <c r="B103" s="314"/>
      <c r="C103" s="322" t="s">
        <v>91</v>
      </c>
      <c r="D103" s="316"/>
      <c r="E103" s="317"/>
      <c r="F103" s="172"/>
      <c r="G103" s="170"/>
      <c r="H103" s="216"/>
      <c r="I103" s="213"/>
      <c r="J103" s="217"/>
      <c r="K103" s="218"/>
      <c r="L103" s="218"/>
      <c r="M103" s="172"/>
      <c r="N103" s="171"/>
      <c r="O103" s="219"/>
      <c r="P103" s="220"/>
      <c r="Q103" s="219"/>
      <c r="R103" s="221"/>
      <c r="S103" s="103"/>
      <c r="T103" s="103"/>
      <c r="U103" s="103"/>
      <c r="V103" s="216"/>
      <c r="W103" s="213"/>
      <c r="X103" s="217"/>
      <c r="Y103" s="218"/>
      <c r="Z103" s="218"/>
      <c r="AA103" s="172"/>
      <c r="AB103" s="171"/>
      <c r="AC103" s="219"/>
      <c r="AD103" s="220"/>
      <c r="AE103" s="219"/>
      <c r="AF103" s="221"/>
      <c r="AG103" s="103"/>
      <c r="AH103" s="103"/>
      <c r="AI103" s="103"/>
      <c r="AJ103" s="216"/>
      <c r="AK103" s="213"/>
      <c r="AL103" s="217"/>
      <c r="AM103" s="218"/>
      <c r="AN103" s="218"/>
      <c r="AO103" s="172"/>
      <c r="AP103" s="171"/>
      <c r="AQ103" s="219"/>
      <c r="AR103" s="220"/>
      <c r="AS103" s="219"/>
      <c r="AT103" s="221"/>
      <c r="AU103" s="103"/>
      <c r="AV103" s="103"/>
      <c r="AW103" s="103"/>
      <c r="AX103" s="216"/>
      <c r="AY103" s="213"/>
      <c r="AZ103" s="217"/>
      <c r="BA103" s="218"/>
      <c r="BB103" s="218"/>
      <c r="BC103" s="172"/>
      <c r="BD103" s="171"/>
      <c r="BE103" s="219"/>
      <c r="BF103" s="220"/>
      <c r="BG103" s="219"/>
      <c r="BH103" s="221"/>
      <c r="BI103" s="103"/>
      <c r="BJ103" s="103"/>
      <c r="BK103" s="103"/>
      <c r="BL103" s="216"/>
      <c r="BM103" s="213"/>
      <c r="BN103" s="217"/>
      <c r="BO103" s="218"/>
      <c r="BP103" s="218"/>
      <c r="BQ103" s="172"/>
      <c r="BR103" s="171"/>
      <c r="BS103" s="219"/>
      <c r="BT103" s="220"/>
      <c r="BU103" s="219"/>
      <c r="BV103" s="221"/>
      <c r="BW103" s="103"/>
      <c r="BX103" s="103"/>
      <c r="BY103" s="103"/>
      <c r="BZ103" s="216"/>
      <c r="CA103" s="213"/>
      <c r="CB103" s="217"/>
      <c r="CC103" s="218"/>
      <c r="CD103" s="218"/>
      <c r="CE103" s="172"/>
      <c r="CF103" s="171"/>
      <c r="CG103" s="219"/>
      <c r="CH103" s="220"/>
      <c r="CI103" s="219"/>
      <c r="CJ103" s="221"/>
      <c r="CK103" s="103"/>
      <c r="CL103" s="103"/>
      <c r="CM103" s="103"/>
      <c r="CN103" s="216"/>
      <c r="CO103" s="213"/>
      <c r="CP103" s="217"/>
      <c r="CQ103" s="218"/>
      <c r="CR103" s="218"/>
      <c r="CS103" s="172"/>
      <c r="CT103" s="171"/>
      <c r="CU103" s="219"/>
      <c r="CV103" s="220"/>
      <c r="CW103" s="219"/>
      <c r="CX103" s="221"/>
      <c r="CY103" s="103"/>
      <c r="CZ103" s="103"/>
      <c r="DA103" s="103"/>
      <c r="DB103" s="216"/>
      <c r="DC103" s="213"/>
      <c r="DD103" s="217"/>
      <c r="DE103" s="218"/>
      <c r="DF103" s="218"/>
      <c r="DG103" s="172"/>
      <c r="DH103" s="171"/>
      <c r="DI103" s="219"/>
      <c r="DJ103" s="220"/>
      <c r="DK103" s="219"/>
      <c r="DL103" s="221"/>
      <c r="DM103" s="103"/>
      <c r="DN103" s="103"/>
      <c r="DO103" s="103"/>
      <c r="DP103" s="216"/>
      <c r="DQ103" s="213"/>
      <c r="DR103" s="217"/>
      <c r="DS103" s="218"/>
      <c r="DT103" s="218"/>
      <c r="DU103" s="172"/>
      <c r="DV103" s="171"/>
      <c r="DW103" s="219"/>
      <c r="DX103" s="220"/>
      <c r="DY103" s="219"/>
      <c r="DZ103" s="221"/>
      <c r="EA103" s="103"/>
      <c r="EB103" s="103"/>
      <c r="EC103" s="103"/>
      <c r="ED103" s="216"/>
      <c r="EE103" s="213"/>
      <c r="EF103" s="217"/>
      <c r="EG103" s="218"/>
      <c r="EH103" s="218"/>
      <c r="EI103" s="172"/>
      <c r="EJ103" s="171"/>
      <c r="EK103" s="219"/>
      <c r="EL103" s="220"/>
      <c r="EM103" s="219"/>
      <c r="EN103" s="221"/>
      <c r="EO103" s="103"/>
      <c r="EP103" s="103"/>
      <c r="EQ103" s="103"/>
      <c r="ER103" s="216"/>
      <c r="ES103" s="213"/>
      <c r="ET103" s="217"/>
      <c r="EU103" s="218"/>
      <c r="EV103" s="218"/>
      <c r="EW103" s="172"/>
      <c r="EX103" s="171"/>
      <c r="EY103" s="219"/>
      <c r="EZ103" s="220"/>
      <c r="FA103" s="219"/>
      <c r="FB103" s="221"/>
      <c r="FC103" s="103"/>
      <c r="FD103" s="103"/>
      <c r="FE103" s="103"/>
      <c r="FF103" s="216"/>
      <c r="FG103" s="213"/>
      <c r="FH103" s="217"/>
      <c r="FI103" s="218"/>
      <c r="FJ103" s="218"/>
      <c r="FK103" s="172"/>
      <c r="FL103" s="171"/>
      <c r="FM103" s="219"/>
      <c r="FN103" s="220"/>
      <c r="FO103" s="219"/>
      <c r="FP103" s="221"/>
      <c r="FQ103" s="103"/>
      <c r="FR103" s="103"/>
      <c r="FS103" s="103"/>
      <c r="FT103" s="216"/>
      <c r="FU103" s="213"/>
      <c r="FV103" s="217"/>
      <c r="FW103" s="218"/>
      <c r="FX103" s="218"/>
      <c r="FY103" s="172"/>
      <c r="FZ103" s="171"/>
      <c r="GA103" s="219"/>
      <c r="GB103" s="220"/>
      <c r="GC103" s="219"/>
      <c r="GD103" s="221"/>
      <c r="GE103" s="103"/>
      <c r="GF103" s="103"/>
      <c r="GG103" s="103"/>
      <c r="GH103" s="216"/>
      <c r="GI103" s="213"/>
      <c r="GJ103" s="217"/>
      <c r="GK103" s="218"/>
      <c r="GL103" s="218"/>
      <c r="GM103" s="172"/>
      <c r="GN103" s="171"/>
      <c r="GO103" s="219"/>
      <c r="GP103" s="220"/>
      <c r="GQ103" s="219"/>
      <c r="GR103" s="221"/>
      <c r="GS103" s="103"/>
      <c r="GT103" s="103"/>
      <c r="GU103" s="103"/>
      <c r="GV103" s="216"/>
      <c r="GW103" s="213"/>
      <c r="GX103" s="217"/>
      <c r="GY103" s="218"/>
      <c r="GZ103" s="218"/>
      <c r="HA103" s="172"/>
      <c r="HB103" s="171"/>
      <c r="HC103" s="219"/>
      <c r="HD103" s="220"/>
      <c r="HE103" s="219"/>
      <c r="HF103" s="221"/>
      <c r="HG103" s="103"/>
      <c r="HH103" s="103"/>
      <c r="HI103" s="103"/>
      <c r="HJ103" s="216"/>
      <c r="HK103" s="213"/>
      <c r="HL103" s="217"/>
      <c r="HM103" s="218"/>
      <c r="HN103" s="218"/>
      <c r="HO103" s="172"/>
      <c r="HP103" s="171"/>
      <c r="HQ103" s="219"/>
      <c r="HR103" s="220"/>
      <c r="HS103" s="219"/>
      <c r="HT103" s="221"/>
      <c r="HU103" s="103"/>
      <c r="HV103" s="103"/>
      <c r="HW103" s="103"/>
      <c r="HX103" s="216"/>
      <c r="HY103" s="213"/>
      <c r="HZ103" s="217"/>
      <c r="IA103" s="218"/>
      <c r="IB103" s="218"/>
      <c r="IC103" s="172"/>
      <c r="ID103" s="171"/>
      <c r="IE103" s="219"/>
      <c r="IF103" s="220"/>
      <c r="IG103" s="219"/>
      <c r="IH103" s="221"/>
      <c r="II103" s="103"/>
      <c r="IJ103" s="103"/>
      <c r="IK103" s="103"/>
      <c r="IL103" s="216"/>
      <c r="IM103" s="213"/>
      <c r="IN103" s="217"/>
      <c r="IO103" s="218"/>
    </row>
    <row r="104" spans="1:249" s="98" customFormat="1" ht="140.25">
      <c r="A104" s="313"/>
      <c r="B104" s="314"/>
      <c r="C104" s="322" t="s">
        <v>108</v>
      </c>
      <c r="D104" s="316"/>
      <c r="E104" s="317"/>
      <c r="F104" s="172"/>
      <c r="G104" s="170"/>
      <c r="H104" s="216"/>
      <c r="I104" s="213"/>
      <c r="J104" s="217"/>
      <c r="K104" s="218"/>
      <c r="L104" s="218"/>
      <c r="M104" s="172"/>
      <c r="N104" s="171"/>
      <c r="O104" s="219"/>
      <c r="P104" s="220"/>
      <c r="Q104" s="219"/>
      <c r="R104" s="221"/>
      <c r="S104" s="103"/>
      <c r="T104" s="103"/>
      <c r="U104" s="103"/>
      <c r="V104" s="216"/>
      <c r="W104" s="213"/>
      <c r="X104" s="217"/>
      <c r="Y104" s="218"/>
      <c r="Z104" s="218"/>
      <c r="AA104" s="172"/>
      <c r="AB104" s="171"/>
      <c r="AC104" s="219"/>
      <c r="AD104" s="220"/>
      <c r="AE104" s="219"/>
      <c r="AF104" s="221"/>
      <c r="AG104" s="103"/>
      <c r="AH104" s="103"/>
      <c r="AI104" s="103"/>
      <c r="AJ104" s="216"/>
      <c r="AK104" s="213"/>
      <c r="AL104" s="217"/>
      <c r="AM104" s="218"/>
      <c r="AN104" s="218"/>
      <c r="AO104" s="172"/>
      <c r="AP104" s="171"/>
      <c r="AQ104" s="219"/>
      <c r="AR104" s="220"/>
      <c r="AS104" s="219"/>
      <c r="AT104" s="221"/>
      <c r="AU104" s="103"/>
      <c r="AV104" s="103"/>
      <c r="AW104" s="103"/>
      <c r="AX104" s="216"/>
      <c r="AY104" s="213"/>
      <c r="AZ104" s="217"/>
      <c r="BA104" s="218"/>
      <c r="BB104" s="218"/>
      <c r="BC104" s="172"/>
      <c r="BD104" s="171"/>
      <c r="BE104" s="219"/>
      <c r="BF104" s="220"/>
      <c r="BG104" s="219"/>
      <c r="BH104" s="221"/>
      <c r="BI104" s="103"/>
      <c r="BJ104" s="103"/>
      <c r="BK104" s="103"/>
      <c r="BL104" s="216"/>
      <c r="BM104" s="213"/>
      <c r="BN104" s="217"/>
      <c r="BO104" s="218"/>
      <c r="BP104" s="218"/>
      <c r="BQ104" s="172"/>
      <c r="BR104" s="171"/>
      <c r="BS104" s="219"/>
      <c r="BT104" s="220"/>
      <c r="BU104" s="219"/>
      <c r="BV104" s="221"/>
      <c r="BW104" s="103"/>
      <c r="BX104" s="103"/>
      <c r="BY104" s="103"/>
      <c r="BZ104" s="216"/>
      <c r="CA104" s="213"/>
      <c r="CB104" s="217"/>
      <c r="CC104" s="218"/>
      <c r="CD104" s="218"/>
      <c r="CE104" s="172"/>
      <c r="CF104" s="171"/>
      <c r="CG104" s="219"/>
      <c r="CH104" s="220"/>
      <c r="CI104" s="219"/>
      <c r="CJ104" s="221"/>
      <c r="CK104" s="103"/>
      <c r="CL104" s="103"/>
      <c r="CM104" s="103"/>
      <c r="CN104" s="216"/>
      <c r="CO104" s="213"/>
      <c r="CP104" s="217"/>
      <c r="CQ104" s="218"/>
      <c r="CR104" s="218"/>
      <c r="CS104" s="172"/>
      <c r="CT104" s="171"/>
      <c r="CU104" s="219"/>
      <c r="CV104" s="220"/>
      <c r="CW104" s="219"/>
      <c r="CX104" s="221"/>
      <c r="CY104" s="103"/>
      <c r="CZ104" s="103"/>
      <c r="DA104" s="103"/>
      <c r="DB104" s="216"/>
      <c r="DC104" s="213"/>
      <c r="DD104" s="217"/>
      <c r="DE104" s="218"/>
      <c r="DF104" s="218"/>
      <c r="DG104" s="172"/>
      <c r="DH104" s="171"/>
      <c r="DI104" s="219"/>
      <c r="DJ104" s="220"/>
      <c r="DK104" s="219"/>
      <c r="DL104" s="221"/>
      <c r="DM104" s="103"/>
      <c r="DN104" s="103"/>
      <c r="DO104" s="103"/>
      <c r="DP104" s="216"/>
      <c r="DQ104" s="213"/>
      <c r="DR104" s="217"/>
      <c r="DS104" s="218"/>
      <c r="DT104" s="218"/>
      <c r="DU104" s="172"/>
      <c r="DV104" s="171"/>
      <c r="DW104" s="219"/>
      <c r="DX104" s="220"/>
      <c r="DY104" s="219"/>
      <c r="DZ104" s="221"/>
      <c r="EA104" s="103"/>
      <c r="EB104" s="103"/>
      <c r="EC104" s="103"/>
      <c r="ED104" s="216"/>
      <c r="EE104" s="213"/>
      <c r="EF104" s="217"/>
      <c r="EG104" s="218"/>
      <c r="EH104" s="218"/>
      <c r="EI104" s="172"/>
      <c r="EJ104" s="171"/>
      <c r="EK104" s="219"/>
      <c r="EL104" s="220"/>
      <c r="EM104" s="219"/>
      <c r="EN104" s="221"/>
      <c r="EO104" s="103"/>
      <c r="EP104" s="103"/>
      <c r="EQ104" s="103"/>
      <c r="ER104" s="216"/>
      <c r="ES104" s="213"/>
      <c r="ET104" s="217"/>
      <c r="EU104" s="218"/>
      <c r="EV104" s="218"/>
      <c r="EW104" s="172"/>
      <c r="EX104" s="171"/>
      <c r="EY104" s="219"/>
      <c r="EZ104" s="220"/>
      <c r="FA104" s="219"/>
      <c r="FB104" s="221"/>
      <c r="FC104" s="103"/>
      <c r="FD104" s="103"/>
      <c r="FE104" s="103"/>
      <c r="FF104" s="216"/>
      <c r="FG104" s="213"/>
      <c r="FH104" s="217"/>
      <c r="FI104" s="218"/>
      <c r="FJ104" s="218"/>
      <c r="FK104" s="172"/>
      <c r="FL104" s="171"/>
      <c r="FM104" s="219"/>
      <c r="FN104" s="220"/>
      <c r="FO104" s="219"/>
      <c r="FP104" s="221"/>
      <c r="FQ104" s="103"/>
      <c r="FR104" s="103"/>
      <c r="FS104" s="103"/>
      <c r="FT104" s="216"/>
      <c r="FU104" s="213"/>
      <c r="FV104" s="217"/>
      <c r="FW104" s="218"/>
      <c r="FX104" s="218"/>
      <c r="FY104" s="172"/>
      <c r="FZ104" s="171"/>
      <c r="GA104" s="219"/>
      <c r="GB104" s="220"/>
      <c r="GC104" s="219"/>
      <c r="GD104" s="221"/>
      <c r="GE104" s="103"/>
      <c r="GF104" s="103"/>
      <c r="GG104" s="103"/>
      <c r="GH104" s="216"/>
      <c r="GI104" s="213"/>
      <c r="GJ104" s="217"/>
      <c r="GK104" s="218"/>
      <c r="GL104" s="218"/>
      <c r="GM104" s="172"/>
      <c r="GN104" s="171"/>
      <c r="GO104" s="219"/>
      <c r="GP104" s="220"/>
      <c r="GQ104" s="219"/>
      <c r="GR104" s="221"/>
      <c r="GS104" s="103"/>
      <c r="GT104" s="103"/>
      <c r="GU104" s="103"/>
      <c r="GV104" s="216"/>
      <c r="GW104" s="213"/>
      <c r="GX104" s="217"/>
      <c r="GY104" s="218"/>
      <c r="GZ104" s="218"/>
      <c r="HA104" s="172"/>
      <c r="HB104" s="171"/>
      <c r="HC104" s="219"/>
      <c r="HD104" s="220"/>
      <c r="HE104" s="219"/>
      <c r="HF104" s="221"/>
      <c r="HG104" s="103"/>
      <c r="HH104" s="103"/>
      <c r="HI104" s="103"/>
      <c r="HJ104" s="216"/>
      <c r="HK104" s="213"/>
      <c r="HL104" s="217"/>
      <c r="HM104" s="218"/>
      <c r="HN104" s="218"/>
      <c r="HO104" s="172"/>
      <c r="HP104" s="171"/>
      <c r="HQ104" s="219"/>
      <c r="HR104" s="220"/>
      <c r="HS104" s="219"/>
      <c r="HT104" s="221"/>
      <c r="HU104" s="103"/>
      <c r="HV104" s="103"/>
      <c r="HW104" s="103"/>
      <c r="HX104" s="216"/>
      <c r="HY104" s="213"/>
      <c r="HZ104" s="217"/>
      <c r="IA104" s="218"/>
      <c r="IB104" s="218"/>
      <c r="IC104" s="172"/>
      <c r="ID104" s="171"/>
      <c r="IE104" s="219"/>
      <c r="IF104" s="220"/>
      <c r="IG104" s="219"/>
      <c r="IH104" s="221"/>
      <c r="II104" s="103"/>
      <c r="IJ104" s="103"/>
      <c r="IK104" s="103"/>
      <c r="IL104" s="216"/>
      <c r="IM104" s="213"/>
      <c r="IN104" s="217"/>
      <c r="IO104" s="218"/>
    </row>
    <row r="105" spans="1:249" s="98" customFormat="1" ht="12.75">
      <c r="A105" s="313"/>
      <c r="B105" s="314"/>
      <c r="C105" s="322" t="s">
        <v>105</v>
      </c>
      <c r="D105" s="293" t="s">
        <v>9</v>
      </c>
      <c r="E105" s="173">
        <v>1</v>
      </c>
      <c r="F105" s="264"/>
      <c r="G105" s="346">
        <f>E105*F105</f>
        <v>0</v>
      </c>
      <c r="H105" s="216"/>
      <c r="I105" s="213"/>
      <c r="J105" s="217"/>
      <c r="K105" s="218"/>
      <c r="L105" s="218"/>
      <c r="M105" s="172"/>
      <c r="N105" s="171"/>
      <c r="O105" s="219"/>
      <c r="P105" s="220"/>
      <c r="Q105" s="219"/>
      <c r="R105" s="221"/>
      <c r="S105" s="103"/>
      <c r="T105" s="103"/>
      <c r="U105" s="103"/>
      <c r="V105" s="216"/>
      <c r="W105" s="213"/>
      <c r="X105" s="217"/>
      <c r="Y105" s="218"/>
      <c r="Z105" s="218"/>
      <c r="AA105" s="172"/>
      <c r="AB105" s="171"/>
      <c r="AC105" s="219"/>
      <c r="AD105" s="220"/>
      <c r="AE105" s="219"/>
      <c r="AF105" s="221"/>
      <c r="AG105" s="103"/>
      <c r="AH105" s="103"/>
      <c r="AI105" s="103"/>
      <c r="AJ105" s="216"/>
      <c r="AK105" s="213"/>
      <c r="AL105" s="217"/>
      <c r="AM105" s="218"/>
      <c r="AN105" s="218"/>
      <c r="AO105" s="172"/>
      <c r="AP105" s="171"/>
      <c r="AQ105" s="219"/>
      <c r="AR105" s="220"/>
      <c r="AS105" s="219"/>
      <c r="AT105" s="221"/>
      <c r="AU105" s="103"/>
      <c r="AV105" s="103"/>
      <c r="AW105" s="103"/>
      <c r="AX105" s="216"/>
      <c r="AY105" s="213"/>
      <c r="AZ105" s="217"/>
      <c r="BA105" s="218"/>
      <c r="BB105" s="218"/>
      <c r="BC105" s="172"/>
      <c r="BD105" s="171"/>
      <c r="BE105" s="219"/>
      <c r="BF105" s="220"/>
      <c r="BG105" s="219"/>
      <c r="BH105" s="221"/>
      <c r="BI105" s="103"/>
      <c r="BJ105" s="103"/>
      <c r="BK105" s="103"/>
      <c r="BL105" s="216"/>
      <c r="BM105" s="213"/>
      <c r="BN105" s="217"/>
      <c r="BO105" s="218"/>
      <c r="BP105" s="218"/>
      <c r="BQ105" s="172"/>
      <c r="BR105" s="171"/>
      <c r="BS105" s="219"/>
      <c r="BT105" s="220"/>
      <c r="BU105" s="219"/>
      <c r="BV105" s="221"/>
      <c r="BW105" s="103"/>
      <c r="BX105" s="103"/>
      <c r="BY105" s="103"/>
      <c r="BZ105" s="216"/>
      <c r="CA105" s="213"/>
      <c r="CB105" s="217"/>
      <c r="CC105" s="218"/>
      <c r="CD105" s="218"/>
      <c r="CE105" s="172"/>
      <c r="CF105" s="171"/>
      <c r="CG105" s="219"/>
      <c r="CH105" s="220"/>
      <c r="CI105" s="219"/>
      <c r="CJ105" s="221"/>
      <c r="CK105" s="103"/>
      <c r="CL105" s="103"/>
      <c r="CM105" s="103"/>
      <c r="CN105" s="216"/>
      <c r="CO105" s="213"/>
      <c r="CP105" s="217"/>
      <c r="CQ105" s="218"/>
      <c r="CR105" s="218"/>
      <c r="CS105" s="172"/>
      <c r="CT105" s="171"/>
      <c r="CU105" s="219"/>
      <c r="CV105" s="220"/>
      <c r="CW105" s="219"/>
      <c r="CX105" s="221"/>
      <c r="CY105" s="103"/>
      <c r="CZ105" s="103"/>
      <c r="DA105" s="103"/>
      <c r="DB105" s="216"/>
      <c r="DC105" s="213"/>
      <c r="DD105" s="217"/>
      <c r="DE105" s="218"/>
      <c r="DF105" s="218"/>
      <c r="DG105" s="172"/>
      <c r="DH105" s="171"/>
      <c r="DI105" s="219"/>
      <c r="DJ105" s="220"/>
      <c r="DK105" s="219"/>
      <c r="DL105" s="221"/>
      <c r="DM105" s="103"/>
      <c r="DN105" s="103"/>
      <c r="DO105" s="103"/>
      <c r="DP105" s="216"/>
      <c r="DQ105" s="213"/>
      <c r="DR105" s="217"/>
      <c r="DS105" s="218"/>
      <c r="DT105" s="218"/>
      <c r="DU105" s="172"/>
      <c r="DV105" s="171"/>
      <c r="DW105" s="219"/>
      <c r="DX105" s="220"/>
      <c r="DY105" s="219"/>
      <c r="DZ105" s="221"/>
      <c r="EA105" s="103"/>
      <c r="EB105" s="103"/>
      <c r="EC105" s="103"/>
      <c r="ED105" s="216"/>
      <c r="EE105" s="213"/>
      <c r="EF105" s="217"/>
      <c r="EG105" s="218"/>
      <c r="EH105" s="218"/>
      <c r="EI105" s="172"/>
      <c r="EJ105" s="171"/>
      <c r="EK105" s="219"/>
      <c r="EL105" s="220"/>
      <c r="EM105" s="219"/>
      <c r="EN105" s="221"/>
      <c r="EO105" s="103"/>
      <c r="EP105" s="103"/>
      <c r="EQ105" s="103"/>
      <c r="ER105" s="216"/>
      <c r="ES105" s="213"/>
      <c r="ET105" s="217"/>
      <c r="EU105" s="218"/>
      <c r="EV105" s="218"/>
      <c r="EW105" s="172"/>
      <c r="EX105" s="171"/>
      <c r="EY105" s="219"/>
      <c r="EZ105" s="220"/>
      <c r="FA105" s="219"/>
      <c r="FB105" s="221"/>
      <c r="FC105" s="103"/>
      <c r="FD105" s="103"/>
      <c r="FE105" s="103"/>
      <c r="FF105" s="216"/>
      <c r="FG105" s="213"/>
      <c r="FH105" s="217"/>
      <c r="FI105" s="218"/>
      <c r="FJ105" s="218"/>
      <c r="FK105" s="172"/>
      <c r="FL105" s="171"/>
      <c r="FM105" s="219"/>
      <c r="FN105" s="220"/>
      <c r="FO105" s="219"/>
      <c r="FP105" s="221"/>
      <c r="FQ105" s="103"/>
      <c r="FR105" s="103"/>
      <c r="FS105" s="103"/>
      <c r="FT105" s="216"/>
      <c r="FU105" s="213"/>
      <c r="FV105" s="217"/>
      <c r="FW105" s="218"/>
      <c r="FX105" s="218"/>
      <c r="FY105" s="172"/>
      <c r="FZ105" s="171"/>
      <c r="GA105" s="219"/>
      <c r="GB105" s="220"/>
      <c r="GC105" s="219"/>
      <c r="GD105" s="221"/>
      <c r="GE105" s="103"/>
      <c r="GF105" s="103"/>
      <c r="GG105" s="103"/>
      <c r="GH105" s="216"/>
      <c r="GI105" s="213"/>
      <c r="GJ105" s="217"/>
      <c r="GK105" s="218"/>
      <c r="GL105" s="218"/>
      <c r="GM105" s="172"/>
      <c r="GN105" s="171"/>
      <c r="GO105" s="219"/>
      <c r="GP105" s="220"/>
      <c r="GQ105" s="219"/>
      <c r="GR105" s="221"/>
      <c r="GS105" s="103"/>
      <c r="GT105" s="103"/>
      <c r="GU105" s="103"/>
      <c r="GV105" s="216"/>
      <c r="GW105" s="213"/>
      <c r="GX105" s="217"/>
      <c r="GY105" s="218"/>
      <c r="GZ105" s="218"/>
      <c r="HA105" s="172"/>
      <c r="HB105" s="171"/>
      <c r="HC105" s="219"/>
      <c r="HD105" s="220"/>
      <c r="HE105" s="219"/>
      <c r="HF105" s="221"/>
      <c r="HG105" s="103"/>
      <c r="HH105" s="103"/>
      <c r="HI105" s="103"/>
      <c r="HJ105" s="216"/>
      <c r="HK105" s="213"/>
      <c r="HL105" s="217"/>
      <c r="HM105" s="218"/>
      <c r="HN105" s="218"/>
      <c r="HO105" s="172"/>
      <c r="HP105" s="171"/>
      <c r="HQ105" s="219"/>
      <c r="HR105" s="220"/>
      <c r="HS105" s="219"/>
      <c r="HT105" s="221"/>
      <c r="HU105" s="103"/>
      <c r="HV105" s="103"/>
      <c r="HW105" s="103"/>
      <c r="HX105" s="216"/>
      <c r="HY105" s="213"/>
      <c r="HZ105" s="217"/>
      <c r="IA105" s="218"/>
      <c r="IB105" s="218"/>
      <c r="IC105" s="172"/>
      <c r="ID105" s="171"/>
      <c r="IE105" s="219"/>
      <c r="IF105" s="220"/>
      <c r="IG105" s="219"/>
      <c r="IH105" s="221"/>
      <c r="II105" s="103"/>
      <c r="IJ105" s="103"/>
      <c r="IK105" s="103"/>
      <c r="IL105" s="216"/>
      <c r="IM105" s="213"/>
      <c r="IN105" s="217"/>
      <c r="IO105" s="218"/>
    </row>
    <row r="106" spans="1:249" s="98" customFormat="1" ht="12.75">
      <c r="A106" s="313"/>
      <c r="B106" s="314"/>
      <c r="C106" s="322"/>
      <c r="D106" s="293"/>
      <c r="E106" s="169"/>
      <c r="F106" s="264"/>
      <c r="G106" s="346"/>
      <c r="H106" s="216"/>
      <c r="I106" s="213"/>
      <c r="J106" s="217"/>
      <c r="K106" s="218"/>
      <c r="L106" s="218"/>
      <c r="M106" s="172"/>
      <c r="N106" s="171"/>
      <c r="O106" s="219"/>
      <c r="P106" s="220"/>
      <c r="Q106" s="219"/>
      <c r="R106" s="221"/>
      <c r="S106" s="103"/>
      <c r="T106" s="103"/>
      <c r="U106" s="103"/>
      <c r="V106" s="216"/>
      <c r="W106" s="213"/>
      <c r="X106" s="217"/>
      <c r="Y106" s="218"/>
      <c r="Z106" s="218"/>
      <c r="AA106" s="172"/>
      <c r="AB106" s="171"/>
      <c r="AC106" s="219"/>
      <c r="AD106" s="220"/>
      <c r="AE106" s="219"/>
      <c r="AF106" s="221"/>
      <c r="AG106" s="103"/>
      <c r="AH106" s="103"/>
      <c r="AI106" s="103"/>
      <c r="AJ106" s="216"/>
      <c r="AK106" s="213"/>
      <c r="AL106" s="217"/>
      <c r="AM106" s="218"/>
      <c r="AN106" s="218"/>
      <c r="AO106" s="172"/>
      <c r="AP106" s="171"/>
      <c r="AQ106" s="219"/>
      <c r="AR106" s="220"/>
      <c r="AS106" s="219"/>
      <c r="AT106" s="221"/>
      <c r="AU106" s="103"/>
      <c r="AV106" s="103"/>
      <c r="AW106" s="103"/>
      <c r="AX106" s="216"/>
      <c r="AY106" s="213"/>
      <c r="AZ106" s="217"/>
      <c r="BA106" s="218"/>
      <c r="BB106" s="218"/>
      <c r="BC106" s="172"/>
      <c r="BD106" s="171"/>
      <c r="BE106" s="219"/>
      <c r="BF106" s="220"/>
      <c r="BG106" s="219"/>
      <c r="BH106" s="221"/>
      <c r="BI106" s="103"/>
      <c r="BJ106" s="103"/>
      <c r="BK106" s="103"/>
      <c r="BL106" s="216"/>
      <c r="BM106" s="213"/>
      <c r="BN106" s="217"/>
      <c r="BO106" s="218"/>
      <c r="BP106" s="218"/>
      <c r="BQ106" s="172"/>
      <c r="BR106" s="171"/>
      <c r="BS106" s="219"/>
      <c r="BT106" s="220"/>
      <c r="BU106" s="219"/>
      <c r="BV106" s="221"/>
      <c r="BW106" s="103"/>
      <c r="BX106" s="103"/>
      <c r="BY106" s="103"/>
      <c r="BZ106" s="216"/>
      <c r="CA106" s="213"/>
      <c r="CB106" s="217"/>
      <c r="CC106" s="218"/>
      <c r="CD106" s="218"/>
      <c r="CE106" s="172"/>
      <c r="CF106" s="171"/>
      <c r="CG106" s="219"/>
      <c r="CH106" s="220"/>
      <c r="CI106" s="219"/>
      <c r="CJ106" s="221"/>
      <c r="CK106" s="103"/>
      <c r="CL106" s="103"/>
      <c r="CM106" s="103"/>
      <c r="CN106" s="216"/>
      <c r="CO106" s="213"/>
      <c r="CP106" s="217"/>
      <c r="CQ106" s="218"/>
      <c r="CR106" s="218"/>
      <c r="CS106" s="172"/>
      <c r="CT106" s="171"/>
      <c r="CU106" s="219"/>
      <c r="CV106" s="220"/>
      <c r="CW106" s="219"/>
      <c r="CX106" s="221"/>
      <c r="CY106" s="103"/>
      <c r="CZ106" s="103"/>
      <c r="DA106" s="103"/>
      <c r="DB106" s="216"/>
      <c r="DC106" s="213"/>
      <c r="DD106" s="217"/>
      <c r="DE106" s="218"/>
      <c r="DF106" s="218"/>
      <c r="DG106" s="172"/>
      <c r="DH106" s="171"/>
      <c r="DI106" s="219"/>
      <c r="DJ106" s="220"/>
      <c r="DK106" s="219"/>
      <c r="DL106" s="221"/>
      <c r="DM106" s="103"/>
      <c r="DN106" s="103"/>
      <c r="DO106" s="103"/>
      <c r="DP106" s="216"/>
      <c r="DQ106" s="213"/>
      <c r="DR106" s="217"/>
      <c r="DS106" s="218"/>
      <c r="DT106" s="218"/>
      <c r="DU106" s="172"/>
      <c r="DV106" s="171"/>
      <c r="DW106" s="219"/>
      <c r="DX106" s="220"/>
      <c r="DY106" s="219"/>
      <c r="DZ106" s="221"/>
      <c r="EA106" s="103"/>
      <c r="EB106" s="103"/>
      <c r="EC106" s="103"/>
      <c r="ED106" s="216"/>
      <c r="EE106" s="213"/>
      <c r="EF106" s="217"/>
      <c r="EG106" s="218"/>
      <c r="EH106" s="218"/>
      <c r="EI106" s="172"/>
      <c r="EJ106" s="171"/>
      <c r="EK106" s="219"/>
      <c r="EL106" s="220"/>
      <c r="EM106" s="219"/>
      <c r="EN106" s="221"/>
      <c r="EO106" s="103"/>
      <c r="EP106" s="103"/>
      <c r="EQ106" s="103"/>
      <c r="ER106" s="216"/>
      <c r="ES106" s="213"/>
      <c r="ET106" s="217"/>
      <c r="EU106" s="218"/>
      <c r="EV106" s="218"/>
      <c r="EW106" s="172"/>
      <c r="EX106" s="171"/>
      <c r="EY106" s="219"/>
      <c r="EZ106" s="220"/>
      <c r="FA106" s="219"/>
      <c r="FB106" s="221"/>
      <c r="FC106" s="103"/>
      <c r="FD106" s="103"/>
      <c r="FE106" s="103"/>
      <c r="FF106" s="216"/>
      <c r="FG106" s="213"/>
      <c r="FH106" s="217"/>
      <c r="FI106" s="218"/>
      <c r="FJ106" s="218"/>
      <c r="FK106" s="172"/>
      <c r="FL106" s="171"/>
      <c r="FM106" s="219"/>
      <c r="FN106" s="220"/>
      <c r="FO106" s="219"/>
      <c r="FP106" s="221"/>
      <c r="FQ106" s="103"/>
      <c r="FR106" s="103"/>
      <c r="FS106" s="103"/>
      <c r="FT106" s="216"/>
      <c r="FU106" s="213"/>
      <c r="FV106" s="217"/>
      <c r="FW106" s="218"/>
      <c r="FX106" s="218"/>
      <c r="FY106" s="172"/>
      <c r="FZ106" s="171"/>
      <c r="GA106" s="219"/>
      <c r="GB106" s="220"/>
      <c r="GC106" s="219"/>
      <c r="GD106" s="221"/>
      <c r="GE106" s="103"/>
      <c r="GF106" s="103"/>
      <c r="GG106" s="103"/>
      <c r="GH106" s="216"/>
      <c r="GI106" s="213"/>
      <c r="GJ106" s="217"/>
      <c r="GK106" s="218"/>
      <c r="GL106" s="218"/>
      <c r="GM106" s="172"/>
      <c r="GN106" s="171"/>
      <c r="GO106" s="219"/>
      <c r="GP106" s="220"/>
      <c r="GQ106" s="219"/>
      <c r="GR106" s="221"/>
      <c r="GS106" s="103"/>
      <c r="GT106" s="103"/>
      <c r="GU106" s="103"/>
      <c r="GV106" s="216"/>
      <c r="GW106" s="213"/>
      <c r="GX106" s="217"/>
      <c r="GY106" s="218"/>
      <c r="GZ106" s="218"/>
      <c r="HA106" s="172"/>
      <c r="HB106" s="171"/>
      <c r="HC106" s="219"/>
      <c r="HD106" s="220"/>
      <c r="HE106" s="219"/>
      <c r="HF106" s="221"/>
      <c r="HG106" s="103"/>
      <c r="HH106" s="103"/>
      <c r="HI106" s="103"/>
      <c r="HJ106" s="216"/>
      <c r="HK106" s="213"/>
      <c r="HL106" s="217"/>
      <c r="HM106" s="218"/>
      <c r="HN106" s="218"/>
      <c r="HO106" s="172"/>
      <c r="HP106" s="171"/>
      <c r="HQ106" s="219"/>
      <c r="HR106" s="220"/>
      <c r="HS106" s="219"/>
      <c r="HT106" s="221"/>
      <c r="HU106" s="103"/>
      <c r="HV106" s="103"/>
      <c r="HW106" s="103"/>
      <c r="HX106" s="216"/>
      <c r="HY106" s="213"/>
      <c r="HZ106" s="217"/>
      <c r="IA106" s="218"/>
      <c r="IB106" s="218"/>
      <c r="IC106" s="172"/>
      <c r="ID106" s="171"/>
      <c r="IE106" s="219"/>
      <c r="IF106" s="220"/>
      <c r="IG106" s="219"/>
      <c r="IH106" s="221"/>
      <c r="II106" s="103"/>
      <c r="IJ106" s="103"/>
      <c r="IK106" s="103"/>
      <c r="IL106" s="216"/>
      <c r="IM106" s="213"/>
      <c r="IN106" s="217"/>
      <c r="IO106" s="218"/>
    </row>
    <row r="107" spans="1:249">
      <c r="B107" s="286"/>
      <c r="C107" s="324" t="s">
        <v>5</v>
      </c>
      <c r="D107" s="325"/>
      <c r="E107" s="326"/>
      <c r="F107" s="270"/>
      <c r="G107" s="326"/>
    </row>
    <row r="108" spans="1:249">
      <c r="B108" s="286"/>
      <c r="C108" s="327" t="s">
        <v>6</v>
      </c>
      <c r="D108" s="328"/>
      <c r="E108" s="329"/>
      <c r="F108" s="271"/>
      <c r="G108" s="329"/>
    </row>
    <row r="109" spans="1:249">
      <c r="B109" s="286"/>
      <c r="C109" s="327" t="s">
        <v>7</v>
      </c>
      <c r="D109" s="328"/>
      <c r="E109" s="329"/>
      <c r="F109" s="271"/>
      <c r="G109" s="329"/>
    </row>
    <row r="110" spans="1:249">
      <c r="B110" s="286"/>
      <c r="C110" s="327" t="s">
        <v>8</v>
      </c>
      <c r="D110" s="328"/>
      <c r="E110" s="329"/>
      <c r="F110" s="271"/>
      <c r="G110" s="329"/>
    </row>
    <row r="111" spans="1:249">
      <c r="A111" s="313"/>
      <c r="B111" s="318"/>
      <c r="C111" s="319"/>
      <c r="D111" s="293"/>
      <c r="E111" s="169"/>
      <c r="F111" s="264"/>
      <c r="G111" s="346"/>
    </row>
    <row r="112" spans="1:249" s="98" customFormat="1">
      <c r="A112" s="313" t="s">
        <v>95</v>
      </c>
      <c r="B112" s="318" t="s">
        <v>104</v>
      </c>
      <c r="C112" s="319" t="s">
        <v>103</v>
      </c>
      <c r="D112" s="292"/>
      <c r="E112" s="292"/>
      <c r="G112" s="292"/>
      <c r="H112" s="216"/>
      <c r="I112" s="213"/>
      <c r="J112" s="217"/>
      <c r="K112" s="218"/>
      <c r="L112" s="218"/>
      <c r="M112" s="172"/>
      <c r="N112" s="171"/>
      <c r="O112" s="219"/>
      <c r="P112" s="220"/>
      <c r="Q112" s="219"/>
      <c r="R112" s="221"/>
      <c r="S112" s="103"/>
      <c r="T112" s="103"/>
      <c r="U112" s="103"/>
      <c r="V112" s="216"/>
      <c r="W112" s="213"/>
      <c r="X112" s="217"/>
      <c r="Y112" s="218"/>
      <c r="Z112" s="218"/>
      <c r="AA112" s="172"/>
      <c r="AB112" s="171"/>
      <c r="AC112" s="219"/>
      <c r="AD112" s="220"/>
      <c r="AE112" s="219"/>
      <c r="AF112" s="221"/>
      <c r="AG112" s="103"/>
      <c r="AH112" s="103"/>
      <c r="AI112" s="103"/>
      <c r="AJ112" s="216"/>
      <c r="AK112" s="213"/>
      <c r="AL112" s="217"/>
      <c r="AM112" s="218"/>
      <c r="AN112" s="218"/>
      <c r="AO112" s="172"/>
      <c r="AP112" s="171"/>
      <c r="AQ112" s="219"/>
      <c r="AR112" s="220"/>
      <c r="AS112" s="219"/>
      <c r="AT112" s="221"/>
      <c r="AU112" s="103"/>
      <c r="AV112" s="103"/>
      <c r="AW112" s="103"/>
      <c r="AX112" s="216"/>
      <c r="AY112" s="213"/>
      <c r="AZ112" s="217"/>
      <c r="BA112" s="218"/>
      <c r="BB112" s="218"/>
      <c r="BC112" s="172"/>
      <c r="BD112" s="171"/>
      <c r="BE112" s="219"/>
      <c r="BF112" s="220"/>
      <c r="BG112" s="219"/>
      <c r="BH112" s="221"/>
      <c r="BI112" s="103"/>
      <c r="BJ112" s="103"/>
      <c r="BK112" s="103"/>
      <c r="BL112" s="216"/>
      <c r="BM112" s="213"/>
      <c r="BN112" s="217"/>
      <c r="BO112" s="218"/>
      <c r="BP112" s="218"/>
      <c r="BQ112" s="172"/>
      <c r="BR112" s="171"/>
      <c r="BS112" s="219"/>
      <c r="BT112" s="220"/>
      <c r="BU112" s="219"/>
      <c r="BV112" s="221"/>
      <c r="BW112" s="103"/>
      <c r="BX112" s="103"/>
      <c r="BY112" s="103"/>
      <c r="BZ112" s="216"/>
      <c r="CA112" s="213"/>
      <c r="CB112" s="217"/>
      <c r="CC112" s="218"/>
      <c r="CD112" s="218"/>
      <c r="CE112" s="172"/>
      <c r="CF112" s="171"/>
      <c r="CG112" s="219"/>
      <c r="CH112" s="220"/>
      <c r="CI112" s="219"/>
      <c r="CJ112" s="221"/>
      <c r="CK112" s="103"/>
      <c r="CL112" s="103"/>
      <c r="CM112" s="103"/>
      <c r="CN112" s="216"/>
      <c r="CO112" s="213"/>
      <c r="CP112" s="217"/>
      <c r="CQ112" s="218"/>
      <c r="CR112" s="218"/>
      <c r="CS112" s="172"/>
      <c r="CT112" s="171"/>
      <c r="CU112" s="219"/>
      <c r="CV112" s="220"/>
      <c r="CW112" s="219"/>
      <c r="CX112" s="221"/>
      <c r="CY112" s="103"/>
      <c r="CZ112" s="103"/>
      <c r="DA112" s="103"/>
      <c r="DB112" s="216"/>
      <c r="DC112" s="213"/>
      <c r="DD112" s="217"/>
      <c r="DE112" s="218"/>
      <c r="DF112" s="218"/>
      <c r="DG112" s="172"/>
      <c r="DH112" s="171"/>
      <c r="DI112" s="219"/>
      <c r="DJ112" s="220"/>
      <c r="DK112" s="219"/>
      <c r="DL112" s="221"/>
      <c r="DM112" s="103"/>
      <c r="DN112" s="103"/>
      <c r="DO112" s="103"/>
      <c r="DP112" s="216"/>
      <c r="DQ112" s="213"/>
      <c r="DR112" s="217"/>
      <c r="DS112" s="218"/>
      <c r="DT112" s="218"/>
      <c r="DU112" s="172"/>
      <c r="DV112" s="171"/>
      <c r="DW112" s="219"/>
      <c r="DX112" s="220"/>
      <c r="DY112" s="219"/>
      <c r="DZ112" s="221"/>
      <c r="EA112" s="103"/>
      <c r="EB112" s="103"/>
      <c r="EC112" s="103"/>
      <c r="ED112" s="216"/>
      <c r="EE112" s="213"/>
      <c r="EF112" s="217"/>
      <c r="EG112" s="218"/>
      <c r="EH112" s="218"/>
      <c r="EI112" s="172"/>
      <c r="EJ112" s="171"/>
      <c r="EK112" s="219"/>
      <c r="EL112" s="220"/>
      <c r="EM112" s="219"/>
      <c r="EN112" s="221"/>
      <c r="EO112" s="103"/>
      <c r="EP112" s="103"/>
      <c r="EQ112" s="103"/>
      <c r="ER112" s="216"/>
      <c r="ES112" s="213"/>
      <c r="ET112" s="217"/>
      <c r="EU112" s="218"/>
      <c r="EV112" s="218"/>
      <c r="EW112" s="172"/>
      <c r="EX112" s="171"/>
      <c r="EY112" s="219"/>
      <c r="EZ112" s="220"/>
      <c r="FA112" s="219"/>
      <c r="FB112" s="221"/>
      <c r="FC112" s="103"/>
      <c r="FD112" s="103"/>
      <c r="FE112" s="103"/>
      <c r="FF112" s="216"/>
      <c r="FG112" s="213"/>
      <c r="FH112" s="217"/>
      <c r="FI112" s="218"/>
      <c r="FJ112" s="218"/>
      <c r="FK112" s="172"/>
      <c r="FL112" s="171"/>
      <c r="FM112" s="219"/>
      <c r="FN112" s="220"/>
      <c r="FO112" s="219"/>
      <c r="FP112" s="221"/>
      <c r="FQ112" s="103"/>
      <c r="FR112" s="103"/>
      <c r="FS112" s="103"/>
      <c r="FT112" s="216"/>
      <c r="FU112" s="213"/>
      <c r="FV112" s="217"/>
      <c r="FW112" s="218"/>
      <c r="FX112" s="218"/>
      <c r="FY112" s="172"/>
      <c r="FZ112" s="171"/>
      <c r="GA112" s="219"/>
      <c r="GB112" s="220"/>
      <c r="GC112" s="219"/>
      <c r="GD112" s="221"/>
      <c r="GE112" s="103"/>
      <c r="GF112" s="103"/>
      <c r="GG112" s="103"/>
      <c r="GH112" s="216"/>
      <c r="GI112" s="213"/>
      <c r="GJ112" s="217"/>
      <c r="GK112" s="218"/>
      <c r="GL112" s="218"/>
      <c r="GM112" s="172"/>
      <c r="GN112" s="171"/>
      <c r="GO112" s="219"/>
      <c r="GP112" s="220"/>
      <c r="GQ112" s="219"/>
      <c r="GR112" s="221"/>
      <c r="GS112" s="103"/>
      <c r="GT112" s="103"/>
      <c r="GU112" s="103"/>
      <c r="GV112" s="216"/>
      <c r="GW112" s="213"/>
      <c r="GX112" s="217"/>
      <c r="GY112" s="218"/>
      <c r="GZ112" s="218"/>
      <c r="HA112" s="172"/>
      <c r="HB112" s="171"/>
      <c r="HC112" s="219"/>
      <c r="HD112" s="220"/>
      <c r="HE112" s="219"/>
      <c r="HF112" s="221"/>
      <c r="HG112" s="103"/>
      <c r="HH112" s="103"/>
      <c r="HI112" s="103"/>
      <c r="HJ112" s="216"/>
      <c r="HK112" s="213"/>
      <c r="HL112" s="217"/>
      <c r="HM112" s="218"/>
      <c r="HN112" s="218"/>
      <c r="HO112" s="172"/>
      <c r="HP112" s="171"/>
      <c r="HQ112" s="219"/>
      <c r="HR112" s="220"/>
      <c r="HS112" s="219"/>
      <c r="HT112" s="221"/>
      <c r="HU112" s="103"/>
      <c r="HV112" s="103"/>
      <c r="HW112" s="103"/>
      <c r="HX112" s="216"/>
      <c r="HY112" s="213"/>
      <c r="HZ112" s="217"/>
      <c r="IA112" s="218"/>
      <c r="IB112" s="218"/>
      <c r="IC112" s="172"/>
      <c r="ID112" s="171"/>
      <c r="IE112" s="219"/>
      <c r="IF112" s="220"/>
      <c r="IG112" s="219"/>
      <c r="IH112" s="221"/>
      <c r="II112" s="103"/>
      <c r="IJ112" s="103"/>
      <c r="IK112" s="103"/>
      <c r="IL112" s="216"/>
      <c r="IM112" s="213"/>
      <c r="IN112" s="217"/>
      <c r="IO112" s="218"/>
    </row>
    <row r="113" spans="1:249" s="98" customFormat="1">
      <c r="A113" s="313"/>
      <c r="B113" s="318"/>
      <c r="C113" s="319" t="s">
        <v>102</v>
      </c>
      <c r="D113" s="293"/>
      <c r="E113" s="169"/>
      <c r="F113" s="264"/>
      <c r="G113" s="346"/>
      <c r="H113" s="216"/>
      <c r="I113" s="213"/>
      <c r="J113" s="217"/>
      <c r="K113" s="218"/>
      <c r="L113" s="218"/>
      <c r="M113" s="172"/>
      <c r="N113" s="171"/>
      <c r="O113" s="219"/>
      <c r="P113" s="220"/>
      <c r="Q113" s="219"/>
      <c r="R113" s="221"/>
      <c r="S113" s="103"/>
      <c r="T113" s="103"/>
      <c r="U113" s="103"/>
      <c r="V113" s="216"/>
      <c r="W113" s="213"/>
      <c r="X113" s="217"/>
      <c r="Y113" s="218"/>
      <c r="Z113" s="218"/>
      <c r="AA113" s="172"/>
      <c r="AB113" s="171"/>
      <c r="AC113" s="219"/>
      <c r="AD113" s="220"/>
      <c r="AE113" s="219"/>
      <c r="AF113" s="221"/>
      <c r="AG113" s="103"/>
      <c r="AH113" s="103"/>
      <c r="AI113" s="103"/>
      <c r="AJ113" s="216"/>
      <c r="AK113" s="213"/>
      <c r="AL113" s="217"/>
      <c r="AM113" s="218"/>
      <c r="AN113" s="218"/>
      <c r="AO113" s="172"/>
      <c r="AP113" s="171"/>
      <c r="AQ113" s="219"/>
      <c r="AR113" s="220"/>
      <c r="AS113" s="219"/>
      <c r="AT113" s="221"/>
      <c r="AU113" s="103"/>
      <c r="AV113" s="103"/>
      <c r="AW113" s="103"/>
      <c r="AX113" s="216"/>
      <c r="AY113" s="213"/>
      <c r="AZ113" s="217"/>
      <c r="BA113" s="218"/>
      <c r="BB113" s="218"/>
      <c r="BC113" s="172"/>
      <c r="BD113" s="171"/>
      <c r="BE113" s="219"/>
      <c r="BF113" s="220"/>
      <c r="BG113" s="219"/>
      <c r="BH113" s="221"/>
      <c r="BI113" s="103"/>
      <c r="BJ113" s="103"/>
      <c r="BK113" s="103"/>
      <c r="BL113" s="216"/>
      <c r="BM113" s="213"/>
      <c r="BN113" s="217"/>
      <c r="BO113" s="218"/>
      <c r="BP113" s="218"/>
      <c r="BQ113" s="172"/>
      <c r="BR113" s="171"/>
      <c r="BS113" s="219"/>
      <c r="BT113" s="220"/>
      <c r="BU113" s="219"/>
      <c r="BV113" s="221"/>
      <c r="BW113" s="103"/>
      <c r="BX113" s="103"/>
      <c r="BY113" s="103"/>
      <c r="BZ113" s="216"/>
      <c r="CA113" s="213"/>
      <c r="CB113" s="217"/>
      <c r="CC113" s="218"/>
      <c r="CD113" s="218"/>
      <c r="CE113" s="172"/>
      <c r="CF113" s="171"/>
      <c r="CG113" s="219"/>
      <c r="CH113" s="220"/>
      <c r="CI113" s="219"/>
      <c r="CJ113" s="221"/>
      <c r="CK113" s="103"/>
      <c r="CL113" s="103"/>
      <c r="CM113" s="103"/>
      <c r="CN113" s="216"/>
      <c r="CO113" s="213"/>
      <c r="CP113" s="217"/>
      <c r="CQ113" s="218"/>
      <c r="CR113" s="218"/>
      <c r="CS113" s="172"/>
      <c r="CT113" s="171"/>
      <c r="CU113" s="219"/>
      <c r="CV113" s="220"/>
      <c r="CW113" s="219"/>
      <c r="CX113" s="221"/>
      <c r="CY113" s="103"/>
      <c r="CZ113" s="103"/>
      <c r="DA113" s="103"/>
      <c r="DB113" s="216"/>
      <c r="DC113" s="213"/>
      <c r="DD113" s="217"/>
      <c r="DE113" s="218"/>
      <c r="DF113" s="218"/>
      <c r="DG113" s="172"/>
      <c r="DH113" s="171"/>
      <c r="DI113" s="219"/>
      <c r="DJ113" s="220"/>
      <c r="DK113" s="219"/>
      <c r="DL113" s="221"/>
      <c r="DM113" s="103"/>
      <c r="DN113" s="103"/>
      <c r="DO113" s="103"/>
      <c r="DP113" s="216"/>
      <c r="DQ113" s="213"/>
      <c r="DR113" s="217"/>
      <c r="DS113" s="218"/>
      <c r="DT113" s="218"/>
      <c r="DU113" s="172"/>
      <c r="DV113" s="171"/>
      <c r="DW113" s="219"/>
      <c r="DX113" s="220"/>
      <c r="DY113" s="219"/>
      <c r="DZ113" s="221"/>
      <c r="EA113" s="103"/>
      <c r="EB113" s="103"/>
      <c r="EC113" s="103"/>
      <c r="ED113" s="216"/>
      <c r="EE113" s="213"/>
      <c r="EF113" s="217"/>
      <c r="EG113" s="218"/>
      <c r="EH113" s="218"/>
      <c r="EI113" s="172"/>
      <c r="EJ113" s="171"/>
      <c r="EK113" s="219"/>
      <c r="EL113" s="220"/>
      <c r="EM113" s="219"/>
      <c r="EN113" s="221"/>
      <c r="EO113" s="103"/>
      <c r="EP113" s="103"/>
      <c r="EQ113" s="103"/>
      <c r="ER113" s="216"/>
      <c r="ES113" s="213"/>
      <c r="ET113" s="217"/>
      <c r="EU113" s="218"/>
      <c r="EV113" s="218"/>
      <c r="EW113" s="172"/>
      <c r="EX113" s="171"/>
      <c r="EY113" s="219"/>
      <c r="EZ113" s="220"/>
      <c r="FA113" s="219"/>
      <c r="FB113" s="221"/>
      <c r="FC113" s="103"/>
      <c r="FD113" s="103"/>
      <c r="FE113" s="103"/>
      <c r="FF113" s="216"/>
      <c r="FG113" s="213"/>
      <c r="FH113" s="217"/>
      <c r="FI113" s="218"/>
      <c r="FJ113" s="218"/>
      <c r="FK113" s="172"/>
      <c r="FL113" s="171"/>
      <c r="FM113" s="219"/>
      <c r="FN113" s="220"/>
      <c r="FO113" s="219"/>
      <c r="FP113" s="221"/>
      <c r="FQ113" s="103"/>
      <c r="FR113" s="103"/>
      <c r="FS113" s="103"/>
      <c r="FT113" s="216"/>
      <c r="FU113" s="213"/>
      <c r="FV113" s="217"/>
      <c r="FW113" s="218"/>
      <c r="FX113" s="218"/>
      <c r="FY113" s="172"/>
      <c r="FZ113" s="171"/>
      <c r="GA113" s="219"/>
      <c r="GB113" s="220"/>
      <c r="GC113" s="219"/>
      <c r="GD113" s="221"/>
      <c r="GE113" s="103"/>
      <c r="GF113" s="103"/>
      <c r="GG113" s="103"/>
      <c r="GH113" s="216"/>
      <c r="GI113" s="213"/>
      <c r="GJ113" s="217"/>
      <c r="GK113" s="218"/>
      <c r="GL113" s="218"/>
      <c r="GM113" s="172"/>
      <c r="GN113" s="171"/>
      <c r="GO113" s="219"/>
      <c r="GP113" s="220"/>
      <c r="GQ113" s="219"/>
      <c r="GR113" s="221"/>
      <c r="GS113" s="103"/>
      <c r="GT113" s="103"/>
      <c r="GU113" s="103"/>
      <c r="GV113" s="216"/>
      <c r="GW113" s="213"/>
      <c r="GX113" s="217"/>
      <c r="GY113" s="218"/>
      <c r="GZ113" s="218"/>
      <c r="HA113" s="172"/>
      <c r="HB113" s="171"/>
      <c r="HC113" s="219"/>
      <c r="HD113" s="220"/>
      <c r="HE113" s="219"/>
      <c r="HF113" s="221"/>
      <c r="HG113" s="103"/>
      <c r="HH113" s="103"/>
      <c r="HI113" s="103"/>
      <c r="HJ113" s="216"/>
      <c r="HK113" s="213"/>
      <c r="HL113" s="217"/>
      <c r="HM113" s="218"/>
      <c r="HN113" s="218"/>
      <c r="HO113" s="172"/>
      <c r="HP113" s="171"/>
      <c r="HQ113" s="219"/>
      <c r="HR113" s="220"/>
      <c r="HS113" s="219"/>
      <c r="HT113" s="221"/>
      <c r="HU113" s="103"/>
      <c r="HV113" s="103"/>
      <c r="HW113" s="103"/>
      <c r="HX113" s="216"/>
      <c r="HY113" s="213"/>
      <c r="HZ113" s="217"/>
      <c r="IA113" s="218"/>
      <c r="IB113" s="218"/>
      <c r="IC113" s="172"/>
      <c r="ID113" s="171"/>
      <c r="IE113" s="219"/>
      <c r="IF113" s="220"/>
      <c r="IG113" s="219"/>
      <c r="IH113" s="221"/>
      <c r="II113" s="103"/>
      <c r="IJ113" s="103"/>
      <c r="IK113" s="103"/>
      <c r="IL113" s="216"/>
      <c r="IM113" s="213"/>
      <c r="IN113" s="217"/>
      <c r="IO113" s="218"/>
    </row>
    <row r="114" spans="1:249" s="98" customFormat="1" ht="49.5" customHeight="1">
      <c r="A114" s="313"/>
      <c r="B114" s="314"/>
      <c r="C114" s="322" t="s">
        <v>101</v>
      </c>
      <c r="D114" s="316"/>
      <c r="E114" s="317"/>
      <c r="F114" s="172"/>
      <c r="G114" s="170"/>
      <c r="H114" s="216"/>
      <c r="I114" s="213"/>
      <c r="J114" s="217"/>
      <c r="K114" s="218"/>
      <c r="L114" s="218"/>
      <c r="M114" s="172"/>
      <c r="N114" s="171"/>
      <c r="O114" s="219"/>
      <c r="P114" s="220"/>
      <c r="Q114" s="219"/>
      <c r="R114" s="221"/>
      <c r="S114" s="103"/>
      <c r="T114" s="103"/>
      <c r="U114" s="103"/>
      <c r="V114" s="216"/>
      <c r="W114" s="213"/>
      <c r="X114" s="217"/>
      <c r="Y114" s="218"/>
      <c r="Z114" s="218"/>
      <c r="AA114" s="172"/>
      <c r="AB114" s="171"/>
      <c r="AC114" s="219"/>
      <c r="AD114" s="220"/>
      <c r="AE114" s="219"/>
      <c r="AF114" s="221"/>
      <c r="AG114" s="103"/>
      <c r="AH114" s="103"/>
      <c r="AI114" s="103"/>
      <c r="AJ114" s="216"/>
      <c r="AK114" s="213"/>
      <c r="AL114" s="217"/>
      <c r="AM114" s="218"/>
      <c r="AN114" s="218"/>
      <c r="AO114" s="172"/>
      <c r="AP114" s="171"/>
      <c r="AQ114" s="219"/>
      <c r="AR114" s="220"/>
      <c r="AS114" s="219"/>
      <c r="AT114" s="221"/>
      <c r="AU114" s="103"/>
      <c r="AV114" s="103"/>
      <c r="AW114" s="103"/>
      <c r="AX114" s="216"/>
      <c r="AY114" s="213"/>
      <c r="AZ114" s="217"/>
      <c r="BA114" s="218"/>
      <c r="BB114" s="218"/>
      <c r="BC114" s="172"/>
      <c r="BD114" s="171"/>
      <c r="BE114" s="219"/>
      <c r="BF114" s="220"/>
      <c r="BG114" s="219"/>
      <c r="BH114" s="221"/>
      <c r="BI114" s="103"/>
      <c r="BJ114" s="103"/>
      <c r="BK114" s="103"/>
      <c r="BL114" s="216"/>
      <c r="BM114" s="213"/>
      <c r="BN114" s="217"/>
      <c r="BO114" s="218"/>
      <c r="BP114" s="218"/>
      <c r="BQ114" s="172"/>
      <c r="BR114" s="171"/>
      <c r="BS114" s="219"/>
      <c r="BT114" s="220"/>
      <c r="BU114" s="219"/>
      <c r="BV114" s="221"/>
      <c r="BW114" s="103"/>
      <c r="BX114" s="103"/>
      <c r="BY114" s="103"/>
      <c r="BZ114" s="216"/>
      <c r="CA114" s="213"/>
      <c r="CB114" s="217"/>
      <c r="CC114" s="218"/>
      <c r="CD114" s="218"/>
      <c r="CE114" s="172"/>
      <c r="CF114" s="171"/>
      <c r="CG114" s="219"/>
      <c r="CH114" s="220"/>
      <c r="CI114" s="219"/>
      <c r="CJ114" s="221"/>
      <c r="CK114" s="103"/>
      <c r="CL114" s="103"/>
      <c r="CM114" s="103"/>
      <c r="CN114" s="216"/>
      <c r="CO114" s="213"/>
      <c r="CP114" s="217"/>
      <c r="CQ114" s="218"/>
      <c r="CR114" s="218"/>
      <c r="CS114" s="172"/>
      <c r="CT114" s="171"/>
      <c r="CU114" s="219"/>
      <c r="CV114" s="220"/>
      <c r="CW114" s="219"/>
      <c r="CX114" s="221"/>
      <c r="CY114" s="103"/>
      <c r="CZ114" s="103"/>
      <c r="DA114" s="103"/>
      <c r="DB114" s="216"/>
      <c r="DC114" s="213"/>
      <c r="DD114" s="217"/>
      <c r="DE114" s="218"/>
      <c r="DF114" s="218"/>
      <c r="DG114" s="172"/>
      <c r="DH114" s="171"/>
      <c r="DI114" s="219"/>
      <c r="DJ114" s="220"/>
      <c r="DK114" s="219"/>
      <c r="DL114" s="221"/>
      <c r="DM114" s="103"/>
      <c r="DN114" s="103"/>
      <c r="DO114" s="103"/>
      <c r="DP114" s="216"/>
      <c r="DQ114" s="213"/>
      <c r="DR114" s="217"/>
      <c r="DS114" s="218"/>
      <c r="DT114" s="218"/>
      <c r="DU114" s="172"/>
      <c r="DV114" s="171"/>
      <c r="DW114" s="219"/>
      <c r="DX114" s="220"/>
      <c r="DY114" s="219"/>
      <c r="DZ114" s="221"/>
      <c r="EA114" s="103"/>
      <c r="EB114" s="103"/>
      <c r="EC114" s="103"/>
      <c r="ED114" s="216"/>
      <c r="EE114" s="213"/>
      <c r="EF114" s="217"/>
      <c r="EG114" s="218"/>
      <c r="EH114" s="218"/>
      <c r="EI114" s="172"/>
      <c r="EJ114" s="171"/>
      <c r="EK114" s="219"/>
      <c r="EL114" s="220"/>
      <c r="EM114" s="219"/>
      <c r="EN114" s="221"/>
      <c r="EO114" s="103"/>
      <c r="EP114" s="103"/>
      <c r="EQ114" s="103"/>
      <c r="ER114" s="216"/>
      <c r="ES114" s="213"/>
      <c r="ET114" s="217"/>
      <c r="EU114" s="218"/>
      <c r="EV114" s="218"/>
      <c r="EW114" s="172"/>
      <c r="EX114" s="171"/>
      <c r="EY114" s="219"/>
      <c r="EZ114" s="220"/>
      <c r="FA114" s="219"/>
      <c r="FB114" s="221"/>
      <c r="FC114" s="103"/>
      <c r="FD114" s="103"/>
      <c r="FE114" s="103"/>
      <c r="FF114" s="216"/>
      <c r="FG114" s="213"/>
      <c r="FH114" s="217"/>
      <c r="FI114" s="218"/>
      <c r="FJ114" s="218"/>
      <c r="FK114" s="172"/>
      <c r="FL114" s="171"/>
      <c r="FM114" s="219"/>
      <c r="FN114" s="220"/>
      <c r="FO114" s="219"/>
      <c r="FP114" s="221"/>
      <c r="FQ114" s="103"/>
      <c r="FR114" s="103"/>
      <c r="FS114" s="103"/>
      <c r="FT114" s="216"/>
      <c r="FU114" s="213"/>
      <c r="FV114" s="217"/>
      <c r="FW114" s="218"/>
      <c r="FX114" s="218"/>
      <c r="FY114" s="172"/>
      <c r="FZ114" s="171"/>
      <c r="GA114" s="219"/>
      <c r="GB114" s="220"/>
      <c r="GC114" s="219"/>
      <c r="GD114" s="221"/>
      <c r="GE114" s="103"/>
      <c r="GF114" s="103"/>
      <c r="GG114" s="103"/>
      <c r="GH114" s="216"/>
      <c r="GI114" s="213"/>
      <c r="GJ114" s="217"/>
      <c r="GK114" s="218"/>
      <c r="GL114" s="218"/>
      <c r="GM114" s="172"/>
      <c r="GN114" s="171"/>
      <c r="GO114" s="219"/>
      <c r="GP114" s="220"/>
      <c r="GQ114" s="219"/>
      <c r="GR114" s="221"/>
      <c r="GS114" s="103"/>
      <c r="GT114" s="103"/>
      <c r="GU114" s="103"/>
      <c r="GV114" s="216"/>
      <c r="GW114" s="213"/>
      <c r="GX114" s="217"/>
      <c r="GY114" s="218"/>
      <c r="GZ114" s="218"/>
      <c r="HA114" s="172"/>
      <c r="HB114" s="171"/>
      <c r="HC114" s="219"/>
      <c r="HD114" s="220"/>
      <c r="HE114" s="219"/>
      <c r="HF114" s="221"/>
      <c r="HG114" s="103"/>
      <c r="HH114" s="103"/>
      <c r="HI114" s="103"/>
      <c r="HJ114" s="216"/>
      <c r="HK114" s="213"/>
      <c r="HL114" s="217"/>
      <c r="HM114" s="218"/>
      <c r="HN114" s="218"/>
      <c r="HO114" s="172"/>
      <c r="HP114" s="171"/>
      <c r="HQ114" s="219"/>
      <c r="HR114" s="220"/>
      <c r="HS114" s="219"/>
      <c r="HT114" s="221"/>
      <c r="HU114" s="103"/>
      <c r="HV114" s="103"/>
      <c r="HW114" s="103"/>
      <c r="HX114" s="216"/>
      <c r="HY114" s="213"/>
      <c r="HZ114" s="217"/>
      <c r="IA114" s="218"/>
      <c r="IB114" s="218"/>
      <c r="IC114" s="172"/>
      <c r="ID114" s="171"/>
      <c r="IE114" s="219"/>
      <c r="IF114" s="220"/>
      <c r="IG114" s="219"/>
      <c r="IH114" s="221"/>
      <c r="II114" s="103"/>
      <c r="IJ114" s="103"/>
      <c r="IK114" s="103"/>
      <c r="IL114" s="216"/>
      <c r="IM114" s="213"/>
      <c r="IN114" s="217"/>
      <c r="IO114" s="218"/>
    </row>
    <row r="115" spans="1:249" s="98" customFormat="1" ht="12.75">
      <c r="A115" s="313"/>
      <c r="B115" s="314"/>
      <c r="C115" s="322" t="s">
        <v>91</v>
      </c>
      <c r="D115" s="316"/>
      <c r="E115" s="317"/>
      <c r="F115" s="172"/>
      <c r="G115" s="170"/>
      <c r="H115" s="216"/>
      <c r="I115" s="213"/>
      <c r="J115" s="217"/>
      <c r="K115" s="218"/>
      <c r="L115" s="218"/>
      <c r="M115" s="172"/>
      <c r="N115" s="171"/>
      <c r="O115" s="219"/>
      <c r="P115" s="220"/>
      <c r="Q115" s="219"/>
      <c r="R115" s="221"/>
      <c r="S115" s="103"/>
      <c r="T115" s="103"/>
      <c r="U115" s="103"/>
      <c r="V115" s="216"/>
      <c r="W115" s="213"/>
      <c r="X115" s="217"/>
      <c r="Y115" s="218"/>
      <c r="Z115" s="218"/>
      <c r="AA115" s="172"/>
      <c r="AB115" s="171"/>
      <c r="AC115" s="219"/>
      <c r="AD115" s="220"/>
      <c r="AE115" s="219"/>
      <c r="AF115" s="221"/>
      <c r="AG115" s="103"/>
      <c r="AH115" s="103"/>
      <c r="AI115" s="103"/>
      <c r="AJ115" s="216"/>
      <c r="AK115" s="213"/>
      <c r="AL115" s="217"/>
      <c r="AM115" s="218"/>
      <c r="AN115" s="218"/>
      <c r="AO115" s="172"/>
      <c r="AP115" s="171"/>
      <c r="AQ115" s="219"/>
      <c r="AR115" s="220"/>
      <c r="AS115" s="219"/>
      <c r="AT115" s="221"/>
      <c r="AU115" s="103"/>
      <c r="AV115" s="103"/>
      <c r="AW115" s="103"/>
      <c r="AX115" s="216"/>
      <c r="AY115" s="213"/>
      <c r="AZ115" s="217"/>
      <c r="BA115" s="218"/>
      <c r="BB115" s="218"/>
      <c r="BC115" s="172"/>
      <c r="BD115" s="171"/>
      <c r="BE115" s="219"/>
      <c r="BF115" s="220"/>
      <c r="BG115" s="219"/>
      <c r="BH115" s="221"/>
      <c r="BI115" s="103"/>
      <c r="BJ115" s="103"/>
      <c r="BK115" s="103"/>
      <c r="BL115" s="216"/>
      <c r="BM115" s="213"/>
      <c r="BN115" s="217"/>
      <c r="BO115" s="218"/>
      <c r="BP115" s="218"/>
      <c r="BQ115" s="172"/>
      <c r="BR115" s="171"/>
      <c r="BS115" s="219"/>
      <c r="BT115" s="220"/>
      <c r="BU115" s="219"/>
      <c r="BV115" s="221"/>
      <c r="BW115" s="103"/>
      <c r="BX115" s="103"/>
      <c r="BY115" s="103"/>
      <c r="BZ115" s="216"/>
      <c r="CA115" s="213"/>
      <c r="CB115" s="217"/>
      <c r="CC115" s="218"/>
      <c r="CD115" s="218"/>
      <c r="CE115" s="172"/>
      <c r="CF115" s="171"/>
      <c r="CG115" s="219"/>
      <c r="CH115" s="220"/>
      <c r="CI115" s="219"/>
      <c r="CJ115" s="221"/>
      <c r="CK115" s="103"/>
      <c r="CL115" s="103"/>
      <c r="CM115" s="103"/>
      <c r="CN115" s="216"/>
      <c r="CO115" s="213"/>
      <c r="CP115" s="217"/>
      <c r="CQ115" s="218"/>
      <c r="CR115" s="218"/>
      <c r="CS115" s="172"/>
      <c r="CT115" s="171"/>
      <c r="CU115" s="219"/>
      <c r="CV115" s="220"/>
      <c r="CW115" s="219"/>
      <c r="CX115" s="221"/>
      <c r="CY115" s="103"/>
      <c r="CZ115" s="103"/>
      <c r="DA115" s="103"/>
      <c r="DB115" s="216"/>
      <c r="DC115" s="213"/>
      <c r="DD115" s="217"/>
      <c r="DE115" s="218"/>
      <c r="DF115" s="218"/>
      <c r="DG115" s="172"/>
      <c r="DH115" s="171"/>
      <c r="DI115" s="219"/>
      <c r="DJ115" s="220"/>
      <c r="DK115" s="219"/>
      <c r="DL115" s="221"/>
      <c r="DM115" s="103"/>
      <c r="DN115" s="103"/>
      <c r="DO115" s="103"/>
      <c r="DP115" s="216"/>
      <c r="DQ115" s="213"/>
      <c r="DR115" s="217"/>
      <c r="DS115" s="218"/>
      <c r="DT115" s="218"/>
      <c r="DU115" s="172"/>
      <c r="DV115" s="171"/>
      <c r="DW115" s="219"/>
      <c r="DX115" s="220"/>
      <c r="DY115" s="219"/>
      <c r="DZ115" s="221"/>
      <c r="EA115" s="103"/>
      <c r="EB115" s="103"/>
      <c r="EC115" s="103"/>
      <c r="ED115" s="216"/>
      <c r="EE115" s="213"/>
      <c r="EF115" s="217"/>
      <c r="EG115" s="218"/>
      <c r="EH115" s="218"/>
      <c r="EI115" s="172"/>
      <c r="EJ115" s="171"/>
      <c r="EK115" s="219"/>
      <c r="EL115" s="220"/>
      <c r="EM115" s="219"/>
      <c r="EN115" s="221"/>
      <c r="EO115" s="103"/>
      <c r="EP115" s="103"/>
      <c r="EQ115" s="103"/>
      <c r="ER115" s="216"/>
      <c r="ES115" s="213"/>
      <c r="ET115" s="217"/>
      <c r="EU115" s="218"/>
      <c r="EV115" s="218"/>
      <c r="EW115" s="172"/>
      <c r="EX115" s="171"/>
      <c r="EY115" s="219"/>
      <c r="EZ115" s="220"/>
      <c r="FA115" s="219"/>
      <c r="FB115" s="221"/>
      <c r="FC115" s="103"/>
      <c r="FD115" s="103"/>
      <c r="FE115" s="103"/>
      <c r="FF115" s="216"/>
      <c r="FG115" s="213"/>
      <c r="FH115" s="217"/>
      <c r="FI115" s="218"/>
      <c r="FJ115" s="218"/>
      <c r="FK115" s="172"/>
      <c r="FL115" s="171"/>
      <c r="FM115" s="219"/>
      <c r="FN115" s="220"/>
      <c r="FO115" s="219"/>
      <c r="FP115" s="221"/>
      <c r="FQ115" s="103"/>
      <c r="FR115" s="103"/>
      <c r="FS115" s="103"/>
      <c r="FT115" s="216"/>
      <c r="FU115" s="213"/>
      <c r="FV115" s="217"/>
      <c r="FW115" s="218"/>
      <c r="FX115" s="218"/>
      <c r="FY115" s="172"/>
      <c r="FZ115" s="171"/>
      <c r="GA115" s="219"/>
      <c r="GB115" s="220"/>
      <c r="GC115" s="219"/>
      <c r="GD115" s="221"/>
      <c r="GE115" s="103"/>
      <c r="GF115" s="103"/>
      <c r="GG115" s="103"/>
      <c r="GH115" s="216"/>
      <c r="GI115" s="213"/>
      <c r="GJ115" s="217"/>
      <c r="GK115" s="218"/>
      <c r="GL115" s="218"/>
      <c r="GM115" s="172"/>
      <c r="GN115" s="171"/>
      <c r="GO115" s="219"/>
      <c r="GP115" s="220"/>
      <c r="GQ115" s="219"/>
      <c r="GR115" s="221"/>
      <c r="GS115" s="103"/>
      <c r="GT115" s="103"/>
      <c r="GU115" s="103"/>
      <c r="GV115" s="216"/>
      <c r="GW115" s="213"/>
      <c r="GX115" s="217"/>
      <c r="GY115" s="218"/>
      <c r="GZ115" s="218"/>
      <c r="HA115" s="172"/>
      <c r="HB115" s="171"/>
      <c r="HC115" s="219"/>
      <c r="HD115" s="220"/>
      <c r="HE115" s="219"/>
      <c r="HF115" s="221"/>
      <c r="HG115" s="103"/>
      <c r="HH115" s="103"/>
      <c r="HI115" s="103"/>
      <c r="HJ115" s="216"/>
      <c r="HK115" s="213"/>
      <c r="HL115" s="217"/>
      <c r="HM115" s="218"/>
      <c r="HN115" s="218"/>
      <c r="HO115" s="172"/>
      <c r="HP115" s="171"/>
      <c r="HQ115" s="219"/>
      <c r="HR115" s="220"/>
      <c r="HS115" s="219"/>
      <c r="HT115" s="221"/>
      <c r="HU115" s="103"/>
      <c r="HV115" s="103"/>
      <c r="HW115" s="103"/>
      <c r="HX115" s="216"/>
      <c r="HY115" s="213"/>
      <c r="HZ115" s="217"/>
      <c r="IA115" s="218"/>
      <c r="IB115" s="218"/>
      <c r="IC115" s="172"/>
      <c r="ID115" s="171"/>
      <c r="IE115" s="219"/>
      <c r="IF115" s="220"/>
      <c r="IG115" s="219"/>
      <c r="IH115" s="221"/>
      <c r="II115" s="103"/>
      <c r="IJ115" s="103"/>
      <c r="IK115" s="103"/>
      <c r="IL115" s="216"/>
      <c r="IM115" s="213"/>
      <c r="IN115" s="217"/>
      <c r="IO115" s="218"/>
    </row>
    <row r="116" spans="1:249" s="98" customFormat="1" ht="12.75">
      <c r="A116" s="313"/>
      <c r="B116" s="314"/>
      <c r="C116" s="322" t="s">
        <v>100</v>
      </c>
      <c r="D116" s="316"/>
      <c r="E116" s="317"/>
      <c r="F116" s="172"/>
      <c r="G116" s="170"/>
      <c r="H116" s="216"/>
      <c r="I116" s="213"/>
      <c r="J116" s="217"/>
      <c r="K116" s="218"/>
      <c r="L116" s="218"/>
      <c r="M116" s="172"/>
      <c r="N116" s="171"/>
      <c r="O116" s="219"/>
      <c r="P116" s="220"/>
      <c r="Q116" s="219"/>
      <c r="R116" s="221"/>
      <c r="S116" s="103"/>
      <c r="T116" s="103"/>
      <c r="U116" s="103"/>
      <c r="V116" s="216"/>
      <c r="W116" s="213"/>
      <c r="X116" s="217"/>
      <c r="Y116" s="218"/>
      <c r="Z116" s="218"/>
      <c r="AA116" s="172"/>
      <c r="AB116" s="171"/>
      <c r="AC116" s="219"/>
      <c r="AD116" s="220"/>
      <c r="AE116" s="219"/>
      <c r="AF116" s="221"/>
      <c r="AG116" s="103"/>
      <c r="AH116" s="103"/>
      <c r="AI116" s="103"/>
      <c r="AJ116" s="216"/>
      <c r="AK116" s="213"/>
      <c r="AL116" s="217"/>
      <c r="AM116" s="218"/>
      <c r="AN116" s="218"/>
      <c r="AO116" s="172"/>
      <c r="AP116" s="171"/>
      <c r="AQ116" s="219"/>
      <c r="AR116" s="220"/>
      <c r="AS116" s="219"/>
      <c r="AT116" s="221"/>
      <c r="AU116" s="103"/>
      <c r="AV116" s="103"/>
      <c r="AW116" s="103"/>
      <c r="AX116" s="216"/>
      <c r="AY116" s="213"/>
      <c r="AZ116" s="217"/>
      <c r="BA116" s="218"/>
      <c r="BB116" s="218"/>
      <c r="BC116" s="172"/>
      <c r="BD116" s="171"/>
      <c r="BE116" s="219"/>
      <c r="BF116" s="220"/>
      <c r="BG116" s="219"/>
      <c r="BH116" s="221"/>
      <c r="BI116" s="103"/>
      <c r="BJ116" s="103"/>
      <c r="BK116" s="103"/>
      <c r="BL116" s="216"/>
      <c r="BM116" s="213"/>
      <c r="BN116" s="217"/>
      <c r="BO116" s="218"/>
      <c r="BP116" s="218"/>
      <c r="BQ116" s="172"/>
      <c r="BR116" s="171"/>
      <c r="BS116" s="219"/>
      <c r="BT116" s="220"/>
      <c r="BU116" s="219"/>
      <c r="BV116" s="221"/>
      <c r="BW116" s="103"/>
      <c r="BX116" s="103"/>
      <c r="BY116" s="103"/>
      <c r="BZ116" s="216"/>
      <c r="CA116" s="213"/>
      <c r="CB116" s="217"/>
      <c r="CC116" s="218"/>
      <c r="CD116" s="218"/>
      <c r="CE116" s="172"/>
      <c r="CF116" s="171"/>
      <c r="CG116" s="219"/>
      <c r="CH116" s="220"/>
      <c r="CI116" s="219"/>
      <c r="CJ116" s="221"/>
      <c r="CK116" s="103"/>
      <c r="CL116" s="103"/>
      <c r="CM116" s="103"/>
      <c r="CN116" s="216"/>
      <c r="CO116" s="213"/>
      <c r="CP116" s="217"/>
      <c r="CQ116" s="218"/>
      <c r="CR116" s="218"/>
      <c r="CS116" s="172"/>
      <c r="CT116" s="171"/>
      <c r="CU116" s="219"/>
      <c r="CV116" s="220"/>
      <c r="CW116" s="219"/>
      <c r="CX116" s="221"/>
      <c r="CY116" s="103"/>
      <c r="CZ116" s="103"/>
      <c r="DA116" s="103"/>
      <c r="DB116" s="216"/>
      <c r="DC116" s="213"/>
      <c r="DD116" s="217"/>
      <c r="DE116" s="218"/>
      <c r="DF116" s="218"/>
      <c r="DG116" s="172"/>
      <c r="DH116" s="171"/>
      <c r="DI116" s="219"/>
      <c r="DJ116" s="220"/>
      <c r="DK116" s="219"/>
      <c r="DL116" s="221"/>
      <c r="DM116" s="103"/>
      <c r="DN116" s="103"/>
      <c r="DO116" s="103"/>
      <c r="DP116" s="216"/>
      <c r="DQ116" s="213"/>
      <c r="DR116" s="217"/>
      <c r="DS116" s="218"/>
      <c r="DT116" s="218"/>
      <c r="DU116" s="172"/>
      <c r="DV116" s="171"/>
      <c r="DW116" s="219"/>
      <c r="DX116" s="220"/>
      <c r="DY116" s="219"/>
      <c r="DZ116" s="221"/>
      <c r="EA116" s="103"/>
      <c r="EB116" s="103"/>
      <c r="EC116" s="103"/>
      <c r="ED116" s="216"/>
      <c r="EE116" s="213"/>
      <c r="EF116" s="217"/>
      <c r="EG116" s="218"/>
      <c r="EH116" s="218"/>
      <c r="EI116" s="172"/>
      <c r="EJ116" s="171"/>
      <c r="EK116" s="219"/>
      <c r="EL116" s="220"/>
      <c r="EM116" s="219"/>
      <c r="EN116" s="221"/>
      <c r="EO116" s="103"/>
      <c r="EP116" s="103"/>
      <c r="EQ116" s="103"/>
      <c r="ER116" s="216"/>
      <c r="ES116" s="213"/>
      <c r="ET116" s="217"/>
      <c r="EU116" s="218"/>
      <c r="EV116" s="218"/>
      <c r="EW116" s="172"/>
      <c r="EX116" s="171"/>
      <c r="EY116" s="219"/>
      <c r="EZ116" s="220"/>
      <c r="FA116" s="219"/>
      <c r="FB116" s="221"/>
      <c r="FC116" s="103"/>
      <c r="FD116" s="103"/>
      <c r="FE116" s="103"/>
      <c r="FF116" s="216"/>
      <c r="FG116" s="213"/>
      <c r="FH116" s="217"/>
      <c r="FI116" s="218"/>
      <c r="FJ116" s="218"/>
      <c r="FK116" s="172"/>
      <c r="FL116" s="171"/>
      <c r="FM116" s="219"/>
      <c r="FN116" s="220"/>
      <c r="FO116" s="219"/>
      <c r="FP116" s="221"/>
      <c r="FQ116" s="103"/>
      <c r="FR116" s="103"/>
      <c r="FS116" s="103"/>
      <c r="FT116" s="216"/>
      <c r="FU116" s="213"/>
      <c r="FV116" s="217"/>
      <c r="FW116" s="218"/>
      <c r="FX116" s="218"/>
      <c r="FY116" s="172"/>
      <c r="FZ116" s="171"/>
      <c r="GA116" s="219"/>
      <c r="GB116" s="220"/>
      <c r="GC116" s="219"/>
      <c r="GD116" s="221"/>
      <c r="GE116" s="103"/>
      <c r="GF116" s="103"/>
      <c r="GG116" s="103"/>
      <c r="GH116" s="216"/>
      <c r="GI116" s="213"/>
      <c r="GJ116" s="217"/>
      <c r="GK116" s="218"/>
      <c r="GL116" s="218"/>
      <c r="GM116" s="172"/>
      <c r="GN116" s="171"/>
      <c r="GO116" s="219"/>
      <c r="GP116" s="220"/>
      <c r="GQ116" s="219"/>
      <c r="GR116" s="221"/>
      <c r="GS116" s="103"/>
      <c r="GT116" s="103"/>
      <c r="GU116" s="103"/>
      <c r="GV116" s="216"/>
      <c r="GW116" s="213"/>
      <c r="GX116" s="217"/>
      <c r="GY116" s="218"/>
      <c r="GZ116" s="218"/>
      <c r="HA116" s="172"/>
      <c r="HB116" s="171"/>
      <c r="HC116" s="219"/>
      <c r="HD116" s="220"/>
      <c r="HE116" s="219"/>
      <c r="HF116" s="221"/>
      <c r="HG116" s="103"/>
      <c r="HH116" s="103"/>
      <c r="HI116" s="103"/>
      <c r="HJ116" s="216"/>
      <c r="HK116" s="213"/>
      <c r="HL116" s="217"/>
      <c r="HM116" s="218"/>
      <c r="HN116" s="218"/>
      <c r="HO116" s="172"/>
      <c r="HP116" s="171"/>
      <c r="HQ116" s="219"/>
      <c r="HR116" s="220"/>
      <c r="HS116" s="219"/>
      <c r="HT116" s="221"/>
      <c r="HU116" s="103"/>
      <c r="HV116" s="103"/>
      <c r="HW116" s="103"/>
      <c r="HX116" s="216"/>
      <c r="HY116" s="213"/>
      <c r="HZ116" s="217"/>
      <c r="IA116" s="218"/>
      <c r="IB116" s="218"/>
      <c r="IC116" s="172"/>
      <c r="ID116" s="171"/>
      <c r="IE116" s="219"/>
      <c r="IF116" s="220"/>
      <c r="IG116" s="219"/>
      <c r="IH116" s="221"/>
      <c r="II116" s="103"/>
      <c r="IJ116" s="103"/>
      <c r="IK116" s="103"/>
      <c r="IL116" s="216"/>
      <c r="IM116" s="213"/>
      <c r="IN116" s="217"/>
      <c r="IO116" s="218"/>
    </row>
    <row r="117" spans="1:249" s="98" customFormat="1" ht="25.5">
      <c r="A117" s="313"/>
      <c r="B117" s="314"/>
      <c r="C117" s="322" t="s">
        <v>99</v>
      </c>
      <c r="D117" s="293" t="s">
        <v>9</v>
      </c>
      <c r="E117" s="169">
        <v>2</v>
      </c>
      <c r="F117" s="264"/>
      <c r="G117" s="346">
        <f>E117*F117</f>
        <v>0</v>
      </c>
      <c r="H117" s="216"/>
      <c r="I117" s="213"/>
      <c r="J117" s="217"/>
      <c r="K117" s="218"/>
      <c r="L117" s="218"/>
      <c r="M117" s="172"/>
      <c r="N117" s="171"/>
      <c r="O117" s="219"/>
      <c r="P117" s="220"/>
      <c r="Q117" s="219"/>
      <c r="R117" s="221"/>
      <c r="S117" s="103"/>
      <c r="T117" s="103"/>
      <c r="U117" s="103"/>
      <c r="V117" s="216"/>
      <c r="W117" s="213"/>
      <c r="X117" s="217"/>
      <c r="Y117" s="218"/>
      <c r="Z117" s="218"/>
      <c r="AA117" s="172"/>
      <c r="AB117" s="171"/>
      <c r="AC117" s="219"/>
      <c r="AD117" s="220"/>
      <c r="AE117" s="219"/>
      <c r="AF117" s="221"/>
      <c r="AG117" s="103"/>
      <c r="AH117" s="103"/>
      <c r="AI117" s="103"/>
      <c r="AJ117" s="216"/>
      <c r="AK117" s="213"/>
      <c r="AL117" s="217"/>
      <c r="AM117" s="218"/>
      <c r="AN117" s="218"/>
      <c r="AO117" s="172"/>
      <c r="AP117" s="171"/>
      <c r="AQ117" s="219"/>
      <c r="AR117" s="220"/>
      <c r="AS117" s="219"/>
      <c r="AT117" s="221"/>
      <c r="AU117" s="103"/>
      <c r="AV117" s="103"/>
      <c r="AW117" s="103"/>
      <c r="AX117" s="216"/>
      <c r="AY117" s="213"/>
      <c r="AZ117" s="217"/>
      <c r="BA117" s="218"/>
      <c r="BB117" s="218"/>
      <c r="BC117" s="172"/>
      <c r="BD117" s="171"/>
      <c r="BE117" s="219"/>
      <c r="BF117" s="220"/>
      <c r="BG117" s="219"/>
      <c r="BH117" s="221"/>
      <c r="BI117" s="103"/>
      <c r="BJ117" s="103"/>
      <c r="BK117" s="103"/>
      <c r="BL117" s="216"/>
      <c r="BM117" s="213"/>
      <c r="BN117" s="217"/>
      <c r="BO117" s="218"/>
      <c r="BP117" s="218"/>
      <c r="BQ117" s="172"/>
      <c r="BR117" s="171"/>
      <c r="BS117" s="219"/>
      <c r="BT117" s="220"/>
      <c r="BU117" s="219"/>
      <c r="BV117" s="221"/>
      <c r="BW117" s="103"/>
      <c r="BX117" s="103"/>
      <c r="BY117" s="103"/>
      <c r="BZ117" s="216"/>
      <c r="CA117" s="213"/>
      <c r="CB117" s="217"/>
      <c r="CC117" s="218"/>
      <c r="CD117" s="218"/>
      <c r="CE117" s="172"/>
      <c r="CF117" s="171"/>
      <c r="CG117" s="219"/>
      <c r="CH117" s="220"/>
      <c r="CI117" s="219"/>
      <c r="CJ117" s="221"/>
      <c r="CK117" s="103"/>
      <c r="CL117" s="103"/>
      <c r="CM117" s="103"/>
      <c r="CN117" s="216"/>
      <c r="CO117" s="213"/>
      <c r="CP117" s="217"/>
      <c r="CQ117" s="218"/>
      <c r="CR117" s="218"/>
      <c r="CS117" s="172"/>
      <c r="CT117" s="171"/>
      <c r="CU117" s="219"/>
      <c r="CV117" s="220"/>
      <c r="CW117" s="219"/>
      <c r="CX117" s="221"/>
      <c r="CY117" s="103"/>
      <c r="CZ117" s="103"/>
      <c r="DA117" s="103"/>
      <c r="DB117" s="216"/>
      <c r="DC117" s="213"/>
      <c r="DD117" s="217"/>
      <c r="DE117" s="218"/>
      <c r="DF117" s="218"/>
      <c r="DG117" s="172"/>
      <c r="DH117" s="171"/>
      <c r="DI117" s="219"/>
      <c r="DJ117" s="220"/>
      <c r="DK117" s="219"/>
      <c r="DL117" s="221"/>
      <c r="DM117" s="103"/>
      <c r="DN117" s="103"/>
      <c r="DO117" s="103"/>
      <c r="DP117" s="216"/>
      <c r="DQ117" s="213"/>
      <c r="DR117" s="217"/>
      <c r="DS117" s="218"/>
      <c r="DT117" s="218"/>
      <c r="DU117" s="172"/>
      <c r="DV117" s="171"/>
      <c r="DW117" s="219"/>
      <c r="DX117" s="220"/>
      <c r="DY117" s="219"/>
      <c r="DZ117" s="221"/>
      <c r="EA117" s="103"/>
      <c r="EB117" s="103"/>
      <c r="EC117" s="103"/>
      <c r="ED117" s="216"/>
      <c r="EE117" s="213"/>
      <c r="EF117" s="217"/>
      <c r="EG117" s="218"/>
      <c r="EH117" s="218"/>
      <c r="EI117" s="172"/>
      <c r="EJ117" s="171"/>
      <c r="EK117" s="219"/>
      <c r="EL117" s="220"/>
      <c r="EM117" s="219"/>
      <c r="EN117" s="221"/>
      <c r="EO117" s="103"/>
      <c r="EP117" s="103"/>
      <c r="EQ117" s="103"/>
      <c r="ER117" s="216"/>
      <c r="ES117" s="213"/>
      <c r="ET117" s="217"/>
      <c r="EU117" s="218"/>
      <c r="EV117" s="218"/>
      <c r="EW117" s="172"/>
      <c r="EX117" s="171"/>
      <c r="EY117" s="219"/>
      <c r="EZ117" s="220"/>
      <c r="FA117" s="219"/>
      <c r="FB117" s="221"/>
      <c r="FC117" s="103"/>
      <c r="FD117" s="103"/>
      <c r="FE117" s="103"/>
      <c r="FF117" s="216"/>
      <c r="FG117" s="213"/>
      <c r="FH117" s="217"/>
      <c r="FI117" s="218"/>
      <c r="FJ117" s="218"/>
      <c r="FK117" s="172"/>
      <c r="FL117" s="171"/>
      <c r="FM117" s="219"/>
      <c r="FN117" s="220"/>
      <c r="FO117" s="219"/>
      <c r="FP117" s="221"/>
      <c r="FQ117" s="103"/>
      <c r="FR117" s="103"/>
      <c r="FS117" s="103"/>
      <c r="FT117" s="216"/>
      <c r="FU117" s="213"/>
      <c r="FV117" s="217"/>
      <c r="FW117" s="218"/>
      <c r="FX117" s="218"/>
      <c r="FY117" s="172"/>
      <c r="FZ117" s="171"/>
      <c r="GA117" s="219"/>
      <c r="GB117" s="220"/>
      <c r="GC117" s="219"/>
      <c r="GD117" s="221"/>
      <c r="GE117" s="103"/>
      <c r="GF117" s="103"/>
      <c r="GG117" s="103"/>
      <c r="GH117" s="216"/>
      <c r="GI117" s="213"/>
      <c r="GJ117" s="217"/>
      <c r="GK117" s="218"/>
      <c r="GL117" s="218"/>
      <c r="GM117" s="172"/>
      <c r="GN117" s="171"/>
      <c r="GO117" s="219"/>
      <c r="GP117" s="220"/>
      <c r="GQ117" s="219"/>
      <c r="GR117" s="221"/>
      <c r="GS117" s="103"/>
      <c r="GT117" s="103"/>
      <c r="GU117" s="103"/>
      <c r="GV117" s="216"/>
      <c r="GW117" s="213"/>
      <c r="GX117" s="217"/>
      <c r="GY117" s="218"/>
      <c r="GZ117" s="218"/>
      <c r="HA117" s="172"/>
      <c r="HB117" s="171"/>
      <c r="HC117" s="219"/>
      <c r="HD117" s="220"/>
      <c r="HE117" s="219"/>
      <c r="HF117" s="221"/>
      <c r="HG117" s="103"/>
      <c r="HH117" s="103"/>
      <c r="HI117" s="103"/>
      <c r="HJ117" s="216"/>
      <c r="HK117" s="213"/>
      <c r="HL117" s="217"/>
      <c r="HM117" s="218"/>
      <c r="HN117" s="218"/>
      <c r="HO117" s="172"/>
      <c r="HP117" s="171"/>
      <c r="HQ117" s="219"/>
      <c r="HR117" s="220"/>
      <c r="HS117" s="219"/>
      <c r="HT117" s="221"/>
      <c r="HU117" s="103"/>
      <c r="HV117" s="103"/>
      <c r="HW117" s="103"/>
      <c r="HX117" s="216"/>
      <c r="HY117" s="213"/>
      <c r="HZ117" s="217"/>
      <c r="IA117" s="218"/>
      <c r="IB117" s="218"/>
      <c r="IC117" s="172"/>
      <c r="ID117" s="171"/>
      <c r="IE117" s="219"/>
      <c r="IF117" s="220"/>
      <c r="IG117" s="219"/>
      <c r="IH117" s="221"/>
      <c r="II117" s="103"/>
      <c r="IJ117" s="103"/>
      <c r="IK117" s="103"/>
      <c r="IL117" s="216"/>
      <c r="IM117" s="213"/>
      <c r="IN117" s="217"/>
      <c r="IO117" s="218"/>
    </row>
    <row r="118" spans="1:249" s="98" customFormat="1" ht="12.75">
      <c r="A118" s="313"/>
      <c r="B118" s="314"/>
      <c r="C118" s="322"/>
      <c r="D118" s="293"/>
      <c r="E118" s="169"/>
      <c r="F118" s="264"/>
      <c r="G118" s="346"/>
      <c r="H118" s="216"/>
      <c r="I118" s="213"/>
      <c r="J118" s="217"/>
      <c r="K118" s="218"/>
      <c r="L118" s="218"/>
      <c r="M118" s="172"/>
      <c r="N118" s="171"/>
      <c r="O118" s="219"/>
      <c r="P118" s="220"/>
      <c r="Q118" s="219"/>
      <c r="R118" s="221"/>
      <c r="S118" s="103"/>
      <c r="T118" s="103"/>
      <c r="U118" s="103"/>
      <c r="V118" s="216"/>
      <c r="W118" s="213"/>
      <c r="X118" s="217"/>
      <c r="Y118" s="218"/>
      <c r="Z118" s="218"/>
      <c r="AA118" s="172"/>
      <c r="AB118" s="171"/>
      <c r="AC118" s="219"/>
      <c r="AD118" s="220"/>
      <c r="AE118" s="219"/>
      <c r="AF118" s="221"/>
      <c r="AG118" s="103"/>
      <c r="AH118" s="103"/>
      <c r="AI118" s="103"/>
      <c r="AJ118" s="216"/>
      <c r="AK118" s="213"/>
      <c r="AL118" s="217"/>
      <c r="AM118" s="218"/>
      <c r="AN118" s="218"/>
      <c r="AO118" s="172"/>
      <c r="AP118" s="171"/>
      <c r="AQ118" s="219"/>
      <c r="AR118" s="220"/>
      <c r="AS118" s="219"/>
      <c r="AT118" s="221"/>
      <c r="AU118" s="103"/>
      <c r="AV118" s="103"/>
      <c r="AW118" s="103"/>
      <c r="AX118" s="216"/>
      <c r="AY118" s="213"/>
      <c r="AZ118" s="217"/>
      <c r="BA118" s="218"/>
      <c r="BB118" s="218"/>
      <c r="BC118" s="172"/>
      <c r="BD118" s="171"/>
      <c r="BE118" s="219"/>
      <c r="BF118" s="220"/>
      <c r="BG118" s="219"/>
      <c r="BH118" s="221"/>
      <c r="BI118" s="103"/>
      <c r="BJ118" s="103"/>
      <c r="BK118" s="103"/>
      <c r="BL118" s="216"/>
      <c r="BM118" s="213"/>
      <c r="BN118" s="217"/>
      <c r="BO118" s="218"/>
      <c r="BP118" s="218"/>
      <c r="BQ118" s="172"/>
      <c r="BR118" s="171"/>
      <c r="BS118" s="219"/>
      <c r="BT118" s="220"/>
      <c r="BU118" s="219"/>
      <c r="BV118" s="221"/>
      <c r="BW118" s="103"/>
      <c r="BX118" s="103"/>
      <c r="BY118" s="103"/>
      <c r="BZ118" s="216"/>
      <c r="CA118" s="213"/>
      <c r="CB118" s="217"/>
      <c r="CC118" s="218"/>
      <c r="CD118" s="218"/>
      <c r="CE118" s="172"/>
      <c r="CF118" s="171"/>
      <c r="CG118" s="219"/>
      <c r="CH118" s="220"/>
      <c r="CI118" s="219"/>
      <c r="CJ118" s="221"/>
      <c r="CK118" s="103"/>
      <c r="CL118" s="103"/>
      <c r="CM118" s="103"/>
      <c r="CN118" s="216"/>
      <c r="CO118" s="213"/>
      <c r="CP118" s="217"/>
      <c r="CQ118" s="218"/>
      <c r="CR118" s="218"/>
      <c r="CS118" s="172"/>
      <c r="CT118" s="171"/>
      <c r="CU118" s="219"/>
      <c r="CV118" s="220"/>
      <c r="CW118" s="219"/>
      <c r="CX118" s="221"/>
      <c r="CY118" s="103"/>
      <c r="CZ118" s="103"/>
      <c r="DA118" s="103"/>
      <c r="DB118" s="216"/>
      <c r="DC118" s="213"/>
      <c r="DD118" s="217"/>
      <c r="DE118" s="218"/>
      <c r="DF118" s="218"/>
      <c r="DG118" s="172"/>
      <c r="DH118" s="171"/>
      <c r="DI118" s="219"/>
      <c r="DJ118" s="220"/>
      <c r="DK118" s="219"/>
      <c r="DL118" s="221"/>
      <c r="DM118" s="103"/>
      <c r="DN118" s="103"/>
      <c r="DO118" s="103"/>
      <c r="DP118" s="216"/>
      <c r="DQ118" s="213"/>
      <c r="DR118" s="217"/>
      <c r="DS118" s="218"/>
      <c r="DT118" s="218"/>
      <c r="DU118" s="172"/>
      <c r="DV118" s="171"/>
      <c r="DW118" s="219"/>
      <c r="DX118" s="220"/>
      <c r="DY118" s="219"/>
      <c r="DZ118" s="221"/>
      <c r="EA118" s="103"/>
      <c r="EB118" s="103"/>
      <c r="EC118" s="103"/>
      <c r="ED118" s="216"/>
      <c r="EE118" s="213"/>
      <c r="EF118" s="217"/>
      <c r="EG118" s="218"/>
      <c r="EH118" s="218"/>
      <c r="EI118" s="172"/>
      <c r="EJ118" s="171"/>
      <c r="EK118" s="219"/>
      <c r="EL118" s="220"/>
      <c r="EM118" s="219"/>
      <c r="EN118" s="221"/>
      <c r="EO118" s="103"/>
      <c r="EP118" s="103"/>
      <c r="EQ118" s="103"/>
      <c r="ER118" s="216"/>
      <c r="ES118" s="213"/>
      <c r="ET118" s="217"/>
      <c r="EU118" s="218"/>
      <c r="EV118" s="218"/>
      <c r="EW118" s="172"/>
      <c r="EX118" s="171"/>
      <c r="EY118" s="219"/>
      <c r="EZ118" s="220"/>
      <c r="FA118" s="219"/>
      <c r="FB118" s="221"/>
      <c r="FC118" s="103"/>
      <c r="FD118" s="103"/>
      <c r="FE118" s="103"/>
      <c r="FF118" s="216"/>
      <c r="FG118" s="213"/>
      <c r="FH118" s="217"/>
      <c r="FI118" s="218"/>
      <c r="FJ118" s="218"/>
      <c r="FK118" s="172"/>
      <c r="FL118" s="171"/>
      <c r="FM118" s="219"/>
      <c r="FN118" s="220"/>
      <c r="FO118" s="219"/>
      <c r="FP118" s="221"/>
      <c r="FQ118" s="103"/>
      <c r="FR118" s="103"/>
      <c r="FS118" s="103"/>
      <c r="FT118" s="216"/>
      <c r="FU118" s="213"/>
      <c r="FV118" s="217"/>
      <c r="FW118" s="218"/>
      <c r="FX118" s="218"/>
      <c r="FY118" s="172"/>
      <c r="FZ118" s="171"/>
      <c r="GA118" s="219"/>
      <c r="GB118" s="220"/>
      <c r="GC118" s="219"/>
      <c r="GD118" s="221"/>
      <c r="GE118" s="103"/>
      <c r="GF118" s="103"/>
      <c r="GG118" s="103"/>
      <c r="GH118" s="216"/>
      <c r="GI118" s="213"/>
      <c r="GJ118" s="217"/>
      <c r="GK118" s="218"/>
      <c r="GL118" s="218"/>
      <c r="GM118" s="172"/>
      <c r="GN118" s="171"/>
      <c r="GO118" s="219"/>
      <c r="GP118" s="220"/>
      <c r="GQ118" s="219"/>
      <c r="GR118" s="221"/>
      <c r="GS118" s="103"/>
      <c r="GT118" s="103"/>
      <c r="GU118" s="103"/>
      <c r="GV118" s="216"/>
      <c r="GW118" s="213"/>
      <c r="GX118" s="217"/>
      <c r="GY118" s="218"/>
      <c r="GZ118" s="218"/>
      <c r="HA118" s="172"/>
      <c r="HB118" s="171"/>
      <c r="HC118" s="219"/>
      <c r="HD118" s="220"/>
      <c r="HE118" s="219"/>
      <c r="HF118" s="221"/>
      <c r="HG118" s="103"/>
      <c r="HH118" s="103"/>
      <c r="HI118" s="103"/>
      <c r="HJ118" s="216"/>
      <c r="HK118" s="213"/>
      <c r="HL118" s="217"/>
      <c r="HM118" s="218"/>
      <c r="HN118" s="218"/>
      <c r="HO118" s="172"/>
      <c r="HP118" s="171"/>
      <c r="HQ118" s="219"/>
      <c r="HR118" s="220"/>
      <c r="HS118" s="219"/>
      <c r="HT118" s="221"/>
      <c r="HU118" s="103"/>
      <c r="HV118" s="103"/>
      <c r="HW118" s="103"/>
      <c r="HX118" s="216"/>
      <c r="HY118" s="213"/>
      <c r="HZ118" s="217"/>
      <c r="IA118" s="218"/>
      <c r="IB118" s="218"/>
      <c r="IC118" s="172"/>
      <c r="ID118" s="171"/>
      <c r="IE118" s="219"/>
      <c r="IF118" s="220"/>
      <c r="IG118" s="219"/>
      <c r="IH118" s="221"/>
      <c r="II118" s="103"/>
      <c r="IJ118" s="103"/>
      <c r="IK118" s="103"/>
      <c r="IL118" s="216"/>
      <c r="IM118" s="213"/>
      <c r="IN118" s="217"/>
      <c r="IO118" s="218"/>
    </row>
    <row r="119" spans="1:249">
      <c r="B119" s="286"/>
      <c r="C119" s="324" t="s">
        <v>5</v>
      </c>
      <c r="D119" s="325"/>
      <c r="E119" s="326"/>
      <c r="F119" s="270"/>
      <c r="G119" s="326"/>
    </row>
    <row r="120" spans="1:249">
      <c r="B120" s="286"/>
      <c r="C120" s="327" t="s">
        <v>6</v>
      </c>
      <c r="D120" s="328"/>
      <c r="E120" s="329"/>
      <c r="F120" s="271"/>
      <c r="G120" s="329"/>
    </row>
    <row r="121" spans="1:249">
      <c r="B121" s="286"/>
      <c r="C121" s="327" t="s">
        <v>7</v>
      </c>
      <c r="D121" s="328"/>
      <c r="E121" s="329"/>
      <c r="F121" s="271"/>
      <c r="G121" s="329"/>
    </row>
    <row r="122" spans="1:249">
      <c r="B122" s="286"/>
      <c r="C122" s="327" t="s">
        <v>8</v>
      </c>
      <c r="D122" s="328"/>
      <c r="E122" s="329"/>
      <c r="F122" s="271"/>
      <c r="G122" s="329"/>
    </row>
    <row r="123" spans="1:249">
      <c r="A123" s="313"/>
      <c r="B123" s="318"/>
      <c r="C123" s="319"/>
      <c r="D123" s="293"/>
      <c r="E123" s="169"/>
      <c r="F123" s="264"/>
      <c r="G123" s="346"/>
    </row>
    <row r="124" spans="1:249">
      <c r="A124" s="313" t="s">
        <v>301</v>
      </c>
      <c r="B124" s="318" t="s">
        <v>269</v>
      </c>
      <c r="C124" s="319" t="s">
        <v>268</v>
      </c>
      <c r="D124" s="292"/>
      <c r="E124" s="292"/>
      <c r="F124" s="98"/>
      <c r="G124" s="292"/>
    </row>
    <row r="125" spans="1:249">
      <c r="A125" s="313"/>
      <c r="B125" s="318"/>
      <c r="C125" s="319" t="s">
        <v>270</v>
      </c>
      <c r="D125" s="293"/>
      <c r="E125" s="169"/>
      <c r="F125" s="264"/>
      <c r="G125" s="346"/>
    </row>
    <row r="126" spans="1:249" ht="38.25">
      <c r="A126" s="313"/>
      <c r="B126" s="314"/>
      <c r="C126" s="322" t="s">
        <v>271</v>
      </c>
      <c r="D126" s="316"/>
      <c r="E126" s="317"/>
      <c r="F126" s="172"/>
      <c r="G126" s="170"/>
      <c r="I126" s="222"/>
    </row>
    <row r="127" spans="1:249" ht="12.75">
      <c r="A127" s="313"/>
      <c r="B127" s="314"/>
      <c r="C127" s="322" t="s">
        <v>91</v>
      </c>
      <c r="D127" s="316"/>
      <c r="E127" s="317"/>
      <c r="F127" s="172"/>
      <c r="G127" s="170"/>
      <c r="I127" s="222"/>
    </row>
    <row r="128" spans="1:249" ht="12.75">
      <c r="A128" s="313"/>
      <c r="B128" s="314"/>
      <c r="C128" s="322" t="s">
        <v>97</v>
      </c>
      <c r="D128" s="316"/>
      <c r="E128" s="317"/>
      <c r="F128" s="172"/>
      <c r="G128" s="170"/>
    </row>
    <row r="129" spans="1:7" ht="12.75">
      <c r="A129" s="313"/>
      <c r="B129" s="314"/>
      <c r="C129" s="322" t="s">
        <v>96</v>
      </c>
      <c r="D129" s="293" t="s">
        <v>9</v>
      </c>
      <c r="E129" s="169">
        <v>1</v>
      </c>
      <c r="F129" s="264"/>
      <c r="G129" s="346">
        <f>E129*F129</f>
        <v>0</v>
      </c>
    </row>
    <row r="130" spans="1:7" ht="12.75">
      <c r="A130" s="313"/>
      <c r="B130" s="314"/>
      <c r="C130" s="322"/>
      <c r="D130" s="293"/>
      <c r="E130" s="169"/>
      <c r="F130" s="264"/>
      <c r="G130" s="346"/>
    </row>
    <row r="131" spans="1:7">
      <c r="B131" s="286"/>
      <c r="C131" s="324" t="s">
        <v>5</v>
      </c>
      <c r="D131" s="325"/>
      <c r="E131" s="326"/>
      <c r="F131" s="270"/>
      <c r="G131" s="326"/>
    </row>
    <row r="132" spans="1:7">
      <c r="B132" s="286"/>
      <c r="C132" s="327" t="s">
        <v>6</v>
      </c>
      <c r="D132" s="328"/>
      <c r="E132" s="329"/>
      <c r="F132" s="271"/>
      <c r="G132" s="329"/>
    </row>
    <row r="133" spans="1:7">
      <c r="B133" s="286"/>
      <c r="C133" s="327" t="s">
        <v>7</v>
      </c>
      <c r="D133" s="328"/>
      <c r="E133" s="329"/>
      <c r="F133" s="271"/>
      <c r="G133" s="329"/>
    </row>
    <row r="134" spans="1:7">
      <c r="B134" s="286"/>
      <c r="C134" s="327" t="s">
        <v>8</v>
      </c>
      <c r="D134" s="328"/>
      <c r="E134" s="329"/>
      <c r="F134" s="271"/>
      <c r="G134" s="329"/>
    </row>
    <row r="135" spans="1:7">
      <c r="A135" s="313"/>
      <c r="B135" s="318"/>
      <c r="C135" s="319"/>
      <c r="D135" s="293"/>
      <c r="E135" s="169"/>
      <c r="F135" s="264"/>
      <c r="G135" s="346"/>
    </row>
    <row r="136" spans="1:7">
      <c r="A136" s="313"/>
      <c r="B136" s="318"/>
      <c r="C136" s="319"/>
      <c r="D136" s="293"/>
      <c r="E136" s="169"/>
      <c r="F136" s="264"/>
      <c r="G136" s="346"/>
    </row>
    <row r="137" spans="1:7" ht="15.75">
      <c r="A137" s="298"/>
      <c r="B137" s="291"/>
      <c r="C137" s="330" t="s">
        <v>88</v>
      </c>
      <c r="D137" s="331"/>
      <c r="E137" s="168"/>
      <c r="F137" s="272"/>
      <c r="G137" s="350">
        <f>SUM(G99:G136)</f>
        <v>0</v>
      </c>
    </row>
    <row r="138" spans="1:7">
      <c r="B138" s="286"/>
      <c r="C138" s="338"/>
      <c r="D138" s="293"/>
      <c r="E138" s="339"/>
      <c r="F138" s="274"/>
      <c r="G138" s="339"/>
    </row>
    <row r="139" spans="1:7">
      <c r="B139" s="286"/>
      <c r="C139" s="338"/>
      <c r="D139" s="293"/>
      <c r="E139" s="339"/>
      <c r="F139" s="274"/>
      <c r="G139" s="339"/>
    </row>
    <row r="140" spans="1:7">
      <c r="B140" s="286"/>
      <c r="C140" s="338"/>
      <c r="D140" s="293"/>
      <c r="E140" s="339"/>
      <c r="F140" s="274"/>
      <c r="G140" s="339"/>
    </row>
    <row r="141" spans="1:7">
      <c r="B141" s="286"/>
      <c r="C141" s="338"/>
      <c r="D141" s="293"/>
      <c r="E141" s="339"/>
      <c r="F141" s="274"/>
      <c r="G141" s="339"/>
    </row>
    <row r="142" spans="1:7">
      <c r="B142" s="286"/>
      <c r="C142" s="338"/>
      <c r="D142" s="293"/>
      <c r="E142" s="339"/>
      <c r="F142" s="274"/>
      <c r="G142" s="339"/>
    </row>
    <row r="143" spans="1:7">
      <c r="B143" s="286"/>
      <c r="C143" s="338"/>
      <c r="D143" s="293"/>
      <c r="E143" s="339"/>
      <c r="F143" s="274"/>
      <c r="G143" s="339"/>
    </row>
    <row r="144" spans="1:7">
      <c r="B144" s="286"/>
      <c r="C144" s="338"/>
      <c r="D144" s="293"/>
      <c r="E144" s="339"/>
      <c r="F144" s="274"/>
      <c r="G144" s="339"/>
    </row>
    <row r="145" spans="2:7">
      <c r="B145" s="286"/>
      <c r="C145" s="338"/>
      <c r="D145" s="293"/>
      <c r="E145" s="339"/>
      <c r="F145" s="274"/>
      <c r="G145" s="339"/>
    </row>
    <row r="146" spans="2:7">
      <c r="B146" s="286"/>
      <c r="C146" s="338"/>
      <c r="D146" s="293"/>
      <c r="E146" s="339"/>
      <c r="F146" s="274"/>
      <c r="G146" s="339"/>
    </row>
    <row r="147" spans="2:7">
      <c r="B147" s="286"/>
      <c r="C147" s="338"/>
      <c r="D147" s="293"/>
      <c r="E147" s="339"/>
      <c r="F147" s="274"/>
      <c r="G147" s="339"/>
    </row>
    <row r="148" spans="2:7">
      <c r="B148" s="286"/>
      <c r="C148" s="338"/>
      <c r="D148" s="293"/>
      <c r="E148" s="339"/>
      <c r="F148" s="274"/>
      <c r="G148" s="339"/>
    </row>
    <row r="149" spans="2:7">
      <c r="B149" s="286"/>
      <c r="C149" s="338"/>
      <c r="D149" s="293"/>
      <c r="E149" s="339"/>
      <c r="F149" s="274"/>
      <c r="G149" s="339"/>
    </row>
    <row r="150" spans="2:7">
      <c r="B150" s="286"/>
      <c r="C150" s="338"/>
      <c r="D150" s="293"/>
      <c r="E150" s="339"/>
      <c r="F150" s="274"/>
      <c r="G150" s="339"/>
    </row>
    <row r="151" spans="2:7">
      <c r="B151" s="286"/>
      <c r="C151" s="338"/>
      <c r="D151" s="293"/>
      <c r="E151" s="339"/>
      <c r="F151" s="274"/>
      <c r="G151" s="339"/>
    </row>
    <row r="152" spans="2:7">
      <c r="B152" s="286"/>
      <c r="C152" s="338"/>
      <c r="D152" s="293"/>
      <c r="E152" s="339"/>
      <c r="F152" s="274"/>
      <c r="G152" s="339"/>
    </row>
    <row r="153" spans="2:7">
      <c r="B153" s="286"/>
      <c r="C153" s="338"/>
      <c r="D153" s="293"/>
      <c r="E153" s="339"/>
      <c r="F153" s="274"/>
      <c r="G153" s="339"/>
    </row>
    <row r="154" spans="2:7">
      <c r="B154" s="286"/>
      <c r="C154" s="338"/>
      <c r="D154" s="293"/>
      <c r="E154" s="339"/>
      <c r="F154" s="274"/>
      <c r="G154" s="339"/>
    </row>
    <row r="155" spans="2:7">
      <c r="B155" s="286"/>
      <c r="C155" s="338"/>
      <c r="D155" s="293"/>
      <c r="E155" s="339"/>
      <c r="F155" s="274"/>
      <c r="G155" s="339"/>
    </row>
    <row r="156" spans="2:7">
      <c r="B156" s="286"/>
      <c r="C156" s="338"/>
      <c r="D156" s="293"/>
      <c r="E156" s="339"/>
      <c r="F156" s="274"/>
      <c r="G156" s="339"/>
    </row>
    <row r="157" spans="2:7">
      <c r="B157" s="286"/>
      <c r="C157" s="338"/>
      <c r="D157" s="293"/>
      <c r="E157" s="339"/>
      <c r="F157" s="274"/>
      <c r="G157" s="339"/>
    </row>
    <row r="158" spans="2:7">
      <c r="B158" s="286"/>
      <c r="C158" s="338"/>
      <c r="D158" s="293"/>
      <c r="E158" s="339"/>
      <c r="F158" s="274"/>
      <c r="G158" s="339"/>
    </row>
    <row r="159" spans="2:7">
      <c r="B159" s="286"/>
      <c r="C159" s="338"/>
      <c r="D159" s="293"/>
      <c r="E159" s="339"/>
      <c r="F159" s="274"/>
      <c r="G159" s="339"/>
    </row>
    <row r="160" spans="2:7">
      <c r="B160" s="286"/>
      <c r="C160" s="338"/>
      <c r="D160" s="293"/>
      <c r="E160" s="339"/>
      <c r="F160" s="274"/>
      <c r="G160" s="339"/>
    </row>
    <row r="161" spans="2:7">
      <c r="B161" s="286"/>
      <c r="C161" s="338"/>
      <c r="D161" s="293"/>
      <c r="E161" s="339"/>
      <c r="F161" s="274"/>
      <c r="G161" s="339"/>
    </row>
    <row r="162" spans="2:7">
      <c r="B162" s="286"/>
      <c r="C162" s="338"/>
      <c r="D162" s="293"/>
      <c r="E162" s="339"/>
      <c r="F162" s="274"/>
      <c r="G162" s="339"/>
    </row>
    <row r="163" spans="2:7">
      <c r="B163" s="286"/>
      <c r="C163" s="338"/>
      <c r="D163" s="293"/>
      <c r="E163" s="339"/>
      <c r="F163" s="274"/>
      <c r="G163" s="339"/>
    </row>
    <row r="164" spans="2:7">
      <c r="B164" s="286"/>
      <c r="C164" s="338"/>
      <c r="D164" s="293"/>
      <c r="E164" s="339"/>
      <c r="F164" s="274"/>
      <c r="G164" s="339"/>
    </row>
    <row r="165" spans="2:7">
      <c r="B165" s="286"/>
      <c r="C165" s="338"/>
      <c r="D165" s="293"/>
      <c r="E165" s="339"/>
      <c r="F165" s="274"/>
      <c r="G165" s="339"/>
    </row>
    <row r="166" spans="2:7">
      <c r="B166" s="286"/>
      <c r="C166" s="338"/>
      <c r="D166" s="293"/>
      <c r="E166" s="339"/>
      <c r="F166" s="274"/>
      <c r="G166" s="339"/>
    </row>
    <row r="167" spans="2:7">
      <c r="B167" s="286"/>
      <c r="C167" s="338"/>
      <c r="D167" s="293"/>
      <c r="E167" s="339"/>
      <c r="F167" s="274"/>
      <c r="G167" s="339"/>
    </row>
    <row r="168" spans="2:7">
      <c r="B168" s="286"/>
      <c r="C168" s="338"/>
      <c r="D168" s="293"/>
      <c r="E168" s="339"/>
      <c r="F168" s="274"/>
      <c r="G168" s="339"/>
    </row>
    <row r="169" spans="2:7">
      <c r="B169" s="286"/>
      <c r="C169" s="338"/>
      <c r="D169" s="293"/>
      <c r="E169" s="339"/>
      <c r="F169" s="274"/>
      <c r="G169" s="339"/>
    </row>
    <row r="170" spans="2:7">
      <c r="B170" s="286"/>
      <c r="C170" s="338"/>
      <c r="D170" s="293"/>
      <c r="E170" s="339"/>
      <c r="F170" s="274"/>
      <c r="G170" s="339"/>
    </row>
    <row r="171" spans="2:7">
      <c r="B171" s="286"/>
      <c r="C171" s="338"/>
      <c r="D171" s="293"/>
      <c r="E171" s="339"/>
      <c r="F171" s="274"/>
      <c r="G171" s="339"/>
    </row>
    <row r="172" spans="2:7">
      <c r="B172" s="286"/>
      <c r="C172" s="338"/>
      <c r="D172" s="293"/>
      <c r="E172" s="339"/>
      <c r="F172" s="274"/>
      <c r="G172" s="339"/>
    </row>
    <row r="173" spans="2:7">
      <c r="B173" s="286"/>
      <c r="C173" s="338"/>
      <c r="D173" s="293"/>
      <c r="E173" s="339"/>
      <c r="F173" s="274"/>
      <c r="G173" s="339"/>
    </row>
    <row r="174" spans="2:7">
      <c r="B174" s="286"/>
      <c r="C174" s="338"/>
      <c r="D174" s="293"/>
      <c r="E174" s="339"/>
      <c r="F174" s="274"/>
      <c r="G174" s="339"/>
    </row>
    <row r="175" spans="2:7">
      <c r="B175" s="286"/>
      <c r="C175" s="338"/>
      <c r="D175" s="293"/>
      <c r="E175" s="339"/>
      <c r="F175" s="274"/>
      <c r="G175" s="339"/>
    </row>
    <row r="176" spans="2:7">
      <c r="B176" s="286"/>
      <c r="C176" s="338"/>
      <c r="D176" s="293"/>
      <c r="E176" s="339"/>
      <c r="F176" s="274"/>
      <c r="G176" s="339"/>
    </row>
    <row r="177" spans="2:7">
      <c r="B177" s="286"/>
      <c r="C177" s="338"/>
      <c r="D177" s="293"/>
      <c r="E177" s="339"/>
      <c r="F177" s="274"/>
      <c r="G177" s="339"/>
    </row>
    <row r="178" spans="2:7">
      <c r="B178" s="286"/>
      <c r="C178" s="338"/>
      <c r="D178" s="293"/>
      <c r="E178" s="339"/>
      <c r="F178" s="274"/>
      <c r="G178" s="339"/>
    </row>
    <row r="179" spans="2:7">
      <c r="B179" s="286"/>
      <c r="C179" s="338"/>
      <c r="D179" s="293"/>
      <c r="E179" s="339"/>
      <c r="F179" s="274"/>
      <c r="G179" s="339"/>
    </row>
    <row r="180" spans="2:7">
      <c r="B180" s="286"/>
      <c r="C180" s="338"/>
      <c r="D180" s="293"/>
      <c r="E180" s="339"/>
      <c r="F180" s="274"/>
      <c r="G180" s="339"/>
    </row>
    <row r="181" spans="2:7">
      <c r="B181" s="286"/>
      <c r="C181" s="338"/>
      <c r="D181" s="293"/>
      <c r="E181" s="339"/>
      <c r="F181" s="274"/>
      <c r="G181" s="339"/>
    </row>
    <row r="182" spans="2:7">
      <c r="B182" s="286"/>
      <c r="C182" s="338"/>
      <c r="D182" s="293"/>
      <c r="E182" s="339"/>
      <c r="F182" s="274"/>
      <c r="G182" s="339"/>
    </row>
    <row r="183" spans="2:7">
      <c r="B183" s="286"/>
      <c r="C183" s="338"/>
      <c r="D183" s="293"/>
      <c r="E183" s="339"/>
      <c r="F183" s="274"/>
      <c r="G183" s="339"/>
    </row>
    <row r="184" spans="2:7">
      <c r="B184" s="286"/>
      <c r="C184" s="338"/>
      <c r="D184" s="293"/>
      <c r="E184" s="339"/>
      <c r="F184" s="274"/>
      <c r="G184" s="339"/>
    </row>
    <row r="185" spans="2:7">
      <c r="B185" s="286"/>
      <c r="C185" s="338"/>
      <c r="D185" s="293"/>
      <c r="E185" s="339"/>
      <c r="F185" s="274"/>
      <c r="G185" s="339"/>
    </row>
    <row r="186" spans="2:7">
      <c r="B186" s="286"/>
      <c r="C186" s="338"/>
      <c r="D186" s="293"/>
      <c r="E186" s="339"/>
      <c r="F186" s="274"/>
      <c r="G186" s="339"/>
    </row>
    <row r="187" spans="2:7">
      <c r="B187" s="286"/>
      <c r="C187" s="338"/>
      <c r="D187" s="293"/>
      <c r="E187" s="339"/>
      <c r="F187" s="274"/>
      <c r="G187" s="339"/>
    </row>
    <row r="188" spans="2:7">
      <c r="B188" s="286"/>
      <c r="C188" s="338"/>
      <c r="D188" s="293"/>
      <c r="E188" s="339"/>
      <c r="F188" s="274"/>
      <c r="G188" s="339"/>
    </row>
    <row r="189" spans="2:7">
      <c r="B189" s="286"/>
      <c r="C189" s="338"/>
      <c r="D189" s="293"/>
      <c r="E189" s="339"/>
      <c r="F189" s="274"/>
      <c r="G189" s="339"/>
    </row>
    <row r="190" spans="2:7">
      <c r="B190" s="286"/>
      <c r="C190" s="338"/>
      <c r="D190" s="293"/>
      <c r="E190" s="339"/>
      <c r="F190" s="274"/>
      <c r="G190" s="339"/>
    </row>
    <row r="191" spans="2:7">
      <c r="B191" s="286"/>
      <c r="C191" s="338"/>
      <c r="D191" s="293"/>
      <c r="E191" s="339"/>
      <c r="F191" s="274"/>
      <c r="G191" s="339"/>
    </row>
    <row r="192" spans="2:7">
      <c r="B192" s="286"/>
      <c r="C192" s="338"/>
      <c r="D192" s="293"/>
      <c r="E192" s="339"/>
      <c r="F192" s="274"/>
      <c r="G192" s="339"/>
    </row>
    <row r="193" spans="2:7">
      <c r="B193" s="286"/>
      <c r="C193" s="338"/>
      <c r="D193" s="293"/>
      <c r="E193" s="339"/>
      <c r="F193" s="274"/>
      <c r="G193" s="339"/>
    </row>
    <row r="194" spans="2:7">
      <c r="B194" s="286"/>
      <c r="C194" s="338"/>
      <c r="D194" s="293"/>
      <c r="E194" s="339"/>
      <c r="F194" s="274"/>
      <c r="G194" s="339"/>
    </row>
    <row r="195" spans="2:7">
      <c r="B195" s="286"/>
      <c r="C195" s="338"/>
      <c r="D195" s="293"/>
      <c r="E195" s="339"/>
      <c r="F195" s="274"/>
      <c r="G195" s="339"/>
    </row>
    <row r="196" spans="2:7">
      <c r="B196" s="286"/>
      <c r="C196" s="338"/>
      <c r="D196" s="293"/>
      <c r="E196" s="339"/>
      <c r="F196" s="274"/>
      <c r="G196" s="339"/>
    </row>
    <row r="197" spans="2:7">
      <c r="B197" s="286"/>
      <c r="C197" s="338"/>
      <c r="D197" s="293"/>
      <c r="E197" s="339"/>
      <c r="F197" s="274"/>
      <c r="G197" s="339"/>
    </row>
    <row r="198" spans="2:7">
      <c r="B198" s="286"/>
      <c r="C198" s="338"/>
      <c r="D198" s="293"/>
      <c r="E198" s="339"/>
      <c r="F198" s="274"/>
      <c r="G198" s="339"/>
    </row>
    <row r="199" spans="2:7">
      <c r="B199" s="286"/>
      <c r="C199" s="338"/>
      <c r="D199" s="293"/>
      <c r="E199" s="339"/>
      <c r="F199" s="274"/>
      <c r="G199" s="339"/>
    </row>
    <row r="200" spans="2:7">
      <c r="B200" s="286"/>
      <c r="C200" s="338"/>
      <c r="D200" s="293"/>
      <c r="E200" s="339"/>
      <c r="F200" s="274"/>
      <c r="G200" s="339"/>
    </row>
    <row r="201" spans="2:7">
      <c r="B201" s="286"/>
      <c r="C201" s="338"/>
      <c r="D201" s="293"/>
      <c r="E201" s="339"/>
      <c r="F201" s="274"/>
      <c r="G201" s="339"/>
    </row>
    <row r="202" spans="2:7">
      <c r="B202" s="286"/>
      <c r="C202" s="338"/>
      <c r="D202" s="293"/>
      <c r="E202" s="339"/>
      <c r="F202" s="274"/>
      <c r="G202" s="339"/>
    </row>
    <row r="203" spans="2:7">
      <c r="B203" s="286"/>
      <c r="C203" s="338"/>
      <c r="D203" s="293"/>
      <c r="E203" s="339"/>
      <c r="F203" s="274"/>
      <c r="G203" s="339"/>
    </row>
    <row r="204" spans="2:7">
      <c r="B204" s="286"/>
      <c r="C204" s="338"/>
      <c r="D204" s="293"/>
      <c r="E204" s="339"/>
      <c r="F204" s="274"/>
      <c r="G204" s="339"/>
    </row>
    <row r="205" spans="2:7">
      <c r="B205" s="286"/>
      <c r="C205" s="338"/>
      <c r="D205" s="293"/>
      <c r="E205" s="339"/>
      <c r="F205" s="274"/>
      <c r="G205" s="339"/>
    </row>
    <row r="206" spans="2:7">
      <c r="B206" s="286"/>
      <c r="C206" s="338"/>
      <c r="D206" s="293"/>
      <c r="E206" s="339"/>
      <c r="F206" s="274"/>
      <c r="G206" s="339"/>
    </row>
    <row r="207" spans="2:7">
      <c r="B207" s="286"/>
      <c r="C207" s="338"/>
      <c r="D207" s="293"/>
      <c r="E207" s="339"/>
      <c r="F207" s="274"/>
      <c r="G207" s="339"/>
    </row>
    <row r="208" spans="2:7">
      <c r="B208" s="286"/>
      <c r="C208" s="338"/>
      <c r="D208" s="293"/>
      <c r="E208" s="339"/>
      <c r="F208" s="274"/>
      <c r="G208" s="339"/>
    </row>
    <row r="209" spans="2:7">
      <c r="B209" s="286"/>
      <c r="C209" s="338"/>
      <c r="D209" s="293"/>
      <c r="E209" s="339"/>
      <c r="F209" s="274"/>
      <c r="G209" s="339"/>
    </row>
    <row r="210" spans="2:7">
      <c r="B210" s="286"/>
      <c r="C210" s="338"/>
      <c r="D210" s="293"/>
      <c r="E210" s="339"/>
      <c r="F210" s="274"/>
      <c r="G210" s="339"/>
    </row>
    <row r="211" spans="2:7">
      <c r="B211" s="286"/>
      <c r="C211" s="338"/>
      <c r="D211" s="293"/>
      <c r="E211" s="339"/>
      <c r="F211" s="274"/>
      <c r="G211" s="339"/>
    </row>
    <row r="212" spans="2:7">
      <c r="B212" s="286"/>
      <c r="C212" s="338"/>
      <c r="D212" s="293"/>
      <c r="E212" s="339"/>
      <c r="F212" s="274"/>
      <c r="G212" s="339"/>
    </row>
    <row r="213" spans="2:7">
      <c r="B213" s="286"/>
      <c r="C213" s="338"/>
      <c r="D213" s="293"/>
      <c r="E213" s="339"/>
      <c r="F213" s="274"/>
      <c r="G213" s="339"/>
    </row>
    <row r="214" spans="2:7">
      <c r="B214" s="286"/>
      <c r="C214" s="338"/>
      <c r="D214" s="293"/>
      <c r="E214" s="339"/>
      <c r="F214" s="274"/>
      <c r="G214" s="339"/>
    </row>
    <row r="215" spans="2:7">
      <c r="B215" s="286"/>
      <c r="C215" s="338"/>
      <c r="D215" s="293"/>
      <c r="E215" s="339"/>
      <c r="F215" s="274"/>
      <c r="G215" s="339"/>
    </row>
    <row r="216" spans="2:7">
      <c r="B216" s="286"/>
      <c r="C216" s="338"/>
      <c r="D216" s="293"/>
      <c r="E216" s="339"/>
      <c r="F216" s="274"/>
      <c r="G216" s="339"/>
    </row>
    <row r="217" spans="2:7">
      <c r="B217" s="286"/>
      <c r="C217" s="338"/>
      <c r="D217" s="293"/>
      <c r="E217" s="339"/>
      <c r="F217" s="274"/>
      <c r="G217" s="339"/>
    </row>
    <row r="218" spans="2:7">
      <c r="B218" s="286"/>
      <c r="C218" s="338"/>
      <c r="D218" s="293"/>
      <c r="E218" s="339"/>
      <c r="F218" s="274"/>
      <c r="G218" s="339"/>
    </row>
    <row r="219" spans="2:7">
      <c r="B219" s="286"/>
      <c r="C219" s="338"/>
      <c r="D219" s="293"/>
      <c r="E219" s="339"/>
      <c r="F219" s="274"/>
      <c r="G219" s="339"/>
    </row>
    <row r="220" spans="2:7">
      <c r="B220" s="286"/>
      <c r="C220" s="338"/>
      <c r="D220" s="293"/>
      <c r="E220" s="339"/>
      <c r="F220" s="274"/>
      <c r="G220" s="339"/>
    </row>
    <row r="221" spans="2:7">
      <c r="B221" s="286"/>
      <c r="C221" s="338"/>
      <c r="D221" s="293"/>
      <c r="E221" s="339"/>
      <c r="F221" s="274"/>
      <c r="G221" s="339"/>
    </row>
    <row r="222" spans="2:7">
      <c r="B222" s="286"/>
      <c r="C222" s="338"/>
      <c r="D222" s="293"/>
      <c r="E222" s="339"/>
      <c r="F222" s="274"/>
      <c r="G222" s="339"/>
    </row>
    <row r="223" spans="2:7">
      <c r="B223" s="286"/>
      <c r="C223" s="338"/>
      <c r="D223" s="293"/>
      <c r="E223" s="339"/>
      <c r="F223" s="274"/>
      <c r="G223" s="339"/>
    </row>
    <row r="224" spans="2:7">
      <c r="B224" s="286"/>
      <c r="C224" s="338"/>
      <c r="D224" s="293"/>
      <c r="E224" s="339"/>
      <c r="F224" s="274"/>
      <c r="G224" s="339"/>
    </row>
    <row r="225" spans="2:7">
      <c r="B225" s="286"/>
      <c r="C225" s="338"/>
      <c r="D225" s="293"/>
      <c r="E225" s="339"/>
      <c r="F225" s="274"/>
      <c r="G225" s="339"/>
    </row>
    <row r="226" spans="2:7">
      <c r="B226" s="286"/>
      <c r="C226" s="338"/>
      <c r="D226" s="293"/>
      <c r="E226" s="339"/>
      <c r="F226" s="274"/>
      <c r="G226" s="339"/>
    </row>
    <row r="227" spans="2:7">
      <c r="B227" s="286"/>
      <c r="C227" s="338"/>
      <c r="D227" s="293"/>
      <c r="E227" s="339"/>
      <c r="F227" s="274"/>
      <c r="G227" s="339"/>
    </row>
    <row r="228" spans="2:7">
      <c r="B228" s="286"/>
      <c r="C228" s="338"/>
      <c r="D228" s="293"/>
      <c r="E228" s="339"/>
      <c r="F228" s="274"/>
      <c r="G228" s="339"/>
    </row>
    <row r="229" spans="2:7">
      <c r="B229" s="286"/>
      <c r="C229" s="338"/>
      <c r="D229" s="293"/>
      <c r="E229" s="339"/>
      <c r="F229" s="274"/>
      <c r="G229" s="339"/>
    </row>
    <row r="230" spans="2:7">
      <c r="B230" s="286"/>
      <c r="C230" s="338"/>
      <c r="D230" s="293"/>
      <c r="E230" s="339"/>
      <c r="F230" s="274"/>
      <c r="G230" s="339"/>
    </row>
    <row r="231" spans="2:7">
      <c r="B231" s="286"/>
      <c r="C231" s="338"/>
      <c r="D231" s="293"/>
      <c r="E231" s="339"/>
      <c r="F231" s="274"/>
      <c r="G231" s="339"/>
    </row>
    <row r="232" spans="2:7">
      <c r="B232" s="286"/>
      <c r="C232" s="338"/>
      <c r="D232" s="293"/>
      <c r="E232" s="339"/>
      <c r="F232" s="274"/>
      <c r="G232" s="339"/>
    </row>
    <row r="233" spans="2:7">
      <c r="B233" s="286"/>
      <c r="C233" s="338"/>
      <c r="D233" s="293"/>
      <c r="E233" s="339"/>
      <c r="F233" s="274"/>
      <c r="G233" s="339"/>
    </row>
    <row r="234" spans="2:7">
      <c r="B234" s="286"/>
      <c r="C234" s="338"/>
      <c r="D234" s="293"/>
      <c r="E234" s="339"/>
      <c r="F234" s="274"/>
      <c r="G234" s="339"/>
    </row>
    <row r="235" spans="2:7">
      <c r="B235" s="286"/>
      <c r="C235" s="338"/>
      <c r="D235" s="293"/>
      <c r="E235" s="339"/>
      <c r="F235" s="274"/>
      <c r="G235" s="339"/>
    </row>
    <row r="236" spans="2:7">
      <c r="B236" s="286"/>
      <c r="C236" s="338"/>
      <c r="D236" s="293"/>
      <c r="E236" s="339"/>
      <c r="F236" s="274"/>
      <c r="G236" s="339"/>
    </row>
    <row r="237" spans="2:7">
      <c r="B237" s="286"/>
      <c r="C237" s="338"/>
      <c r="D237" s="293"/>
      <c r="E237" s="339"/>
      <c r="F237" s="274"/>
      <c r="G237" s="339"/>
    </row>
    <row r="238" spans="2:7">
      <c r="B238" s="286"/>
      <c r="C238" s="338"/>
      <c r="D238" s="293"/>
      <c r="E238" s="339"/>
      <c r="F238" s="274"/>
      <c r="G238" s="339"/>
    </row>
    <row r="239" spans="2:7">
      <c r="B239" s="286"/>
      <c r="C239" s="338"/>
      <c r="D239" s="293"/>
      <c r="E239" s="339"/>
      <c r="F239" s="274"/>
      <c r="G239" s="339"/>
    </row>
    <row r="240" spans="2:7">
      <c r="B240" s="286"/>
      <c r="C240" s="338"/>
      <c r="D240" s="293"/>
      <c r="E240" s="339"/>
      <c r="F240" s="274"/>
      <c r="G240" s="339"/>
    </row>
    <row r="241" spans="2:7">
      <c r="B241" s="286"/>
      <c r="C241" s="338"/>
      <c r="D241" s="293"/>
      <c r="E241" s="339"/>
      <c r="F241" s="274"/>
      <c r="G241" s="339"/>
    </row>
    <row r="242" spans="2:7">
      <c r="B242" s="286"/>
      <c r="C242" s="338"/>
      <c r="D242" s="293"/>
      <c r="E242" s="339"/>
      <c r="F242" s="274"/>
      <c r="G242" s="339"/>
    </row>
    <row r="243" spans="2:7">
      <c r="B243" s="286"/>
      <c r="C243" s="338"/>
      <c r="D243" s="293"/>
      <c r="E243" s="339"/>
      <c r="F243" s="274"/>
      <c r="G243" s="339"/>
    </row>
    <row r="244" spans="2:7">
      <c r="B244" s="286"/>
      <c r="C244" s="338"/>
      <c r="D244" s="293"/>
      <c r="E244" s="339"/>
      <c r="F244" s="274"/>
      <c r="G244" s="339"/>
    </row>
    <row r="245" spans="2:7">
      <c r="B245" s="286"/>
      <c r="C245" s="338"/>
      <c r="D245" s="293"/>
      <c r="E245" s="339"/>
      <c r="F245" s="274"/>
      <c r="G245" s="339"/>
    </row>
    <row r="246" spans="2:7">
      <c r="B246" s="286"/>
      <c r="C246" s="338"/>
      <c r="D246" s="293"/>
      <c r="E246" s="339"/>
      <c r="F246" s="274"/>
      <c r="G246" s="339"/>
    </row>
    <row r="247" spans="2:7">
      <c r="B247" s="286"/>
      <c r="C247" s="338"/>
      <c r="D247" s="293"/>
      <c r="E247" s="339"/>
      <c r="F247" s="274"/>
      <c r="G247" s="339"/>
    </row>
    <row r="248" spans="2:7">
      <c r="B248" s="286"/>
      <c r="C248" s="338"/>
      <c r="D248" s="293"/>
      <c r="E248" s="339"/>
      <c r="F248" s="274"/>
      <c r="G248" s="339"/>
    </row>
    <row r="249" spans="2:7">
      <c r="B249" s="286"/>
      <c r="C249" s="338"/>
      <c r="D249" s="293"/>
      <c r="E249" s="339"/>
      <c r="F249" s="274"/>
      <c r="G249" s="339"/>
    </row>
    <row r="250" spans="2:7">
      <c r="B250" s="286"/>
      <c r="C250" s="338"/>
      <c r="D250" s="293"/>
      <c r="E250" s="339"/>
      <c r="F250" s="274"/>
      <c r="G250" s="339"/>
    </row>
    <row r="251" spans="2:7">
      <c r="B251" s="286"/>
      <c r="C251" s="338"/>
      <c r="D251" s="293"/>
      <c r="E251" s="339"/>
      <c r="F251" s="274"/>
      <c r="G251" s="339"/>
    </row>
    <row r="252" spans="2:7">
      <c r="B252" s="286"/>
      <c r="C252" s="338"/>
      <c r="D252" s="293"/>
      <c r="E252" s="339"/>
      <c r="F252" s="274"/>
      <c r="G252" s="339"/>
    </row>
    <row r="253" spans="2:7">
      <c r="B253" s="286"/>
      <c r="C253" s="338"/>
      <c r="D253" s="293"/>
      <c r="E253" s="339"/>
      <c r="F253" s="274"/>
      <c r="G253" s="339"/>
    </row>
    <row r="254" spans="2:7">
      <c r="B254" s="286"/>
      <c r="C254" s="338"/>
      <c r="D254" s="293"/>
      <c r="E254" s="339"/>
      <c r="F254" s="274"/>
      <c r="G254" s="339"/>
    </row>
    <row r="255" spans="2:7">
      <c r="B255" s="286"/>
      <c r="C255" s="338"/>
      <c r="D255" s="293"/>
      <c r="E255" s="339"/>
      <c r="F255" s="274"/>
      <c r="G255" s="339"/>
    </row>
    <row r="256" spans="2:7">
      <c r="B256" s="286"/>
      <c r="C256" s="338"/>
      <c r="D256" s="293"/>
      <c r="E256" s="339"/>
      <c r="F256" s="274"/>
      <c r="G256" s="339"/>
    </row>
    <row r="257" spans="2:7">
      <c r="B257" s="286"/>
      <c r="C257" s="338"/>
      <c r="D257" s="293"/>
      <c r="E257" s="339"/>
      <c r="F257" s="274"/>
      <c r="G257" s="339"/>
    </row>
    <row r="258" spans="2:7">
      <c r="B258" s="286"/>
      <c r="C258" s="338"/>
      <c r="D258" s="293"/>
      <c r="E258" s="339"/>
      <c r="F258" s="274"/>
      <c r="G258" s="339"/>
    </row>
    <row r="259" spans="2:7">
      <c r="B259" s="286"/>
      <c r="C259" s="338"/>
      <c r="D259" s="293"/>
      <c r="E259" s="339"/>
      <c r="F259" s="274"/>
      <c r="G259" s="339"/>
    </row>
    <row r="260" spans="2:7">
      <c r="B260" s="286"/>
      <c r="C260" s="338"/>
      <c r="D260" s="293"/>
      <c r="E260" s="339"/>
      <c r="F260" s="274"/>
      <c r="G260" s="339"/>
    </row>
    <row r="261" spans="2:7">
      <c r="B261" s="286"/>
      <c r="C261" s="338"/>
      <c r="D261" s="293"/>
      <c r="E261" s="339"/>
      <c r="F261" s="274"/>
      <c r="G261" s="339"/>
    </row>
    <row r="262" spans="2:7">
      <c r="B262" s="286"/>
      <c r="C262" s="338"/>
      <c r="D262" s="293"/>
      <c r="E262" s="339"/>
      <c r="F262" s="274"/>
      <c r="G262" s="339"/>
    </row>
    <row r="263" spans="2:7">
      <c r="B263" s="286"/>
      <c r="C263" s="338"/>
      <c r="D263" s="293"/>
      <c r="E263" s="339"/>
      <c r="F263" s="274"/>
      <c r="G263" s="339"/>
    </row>
    <row r="264" spans="2:7">
      <c r="B264" s="286"/>
      <c r="C264" s="338"/>
      <c r="D264" s="293"/>
      <c r="E264" s="339"/>
      <c r="F264" s="274"/>
      <c r="G264" s="339"/>
    </row>
    <row r="265" spans="2:7">
      <c r="B265" s="286"/>
      <c r="C265" s="338"/>
      <c r="D265" s="293"/>
      <c r="E265" s="339"/>
      <c r="F265" s="274"/>
      <c r="G265" s="339"/>
    </row>
    <row r="266" spans="2:7">
      <c r="B266" s="286"/>
      <c r="C266" s="338"/>
      <c r="D266" s="293"/>
      <c r="E266" s="339"/>
      <c r="F266" s="274"/>
      <c r="G266" s="339"/>
    </row>
    <row r="267" spans="2:7">
      <c r="B267" s="286"/>
      <c r="C267" s="338"/>
      <c r="D267" s="293"/>
      <c r="E267" s="339"/>
      <c r="F267" s="274"/>
      <c r="G267" s="339"/>
    </row>
    <row r="268" spans="2:7">
      <c r="B268" s="286"/>
      <c r="C268" s="338"/>
      <c r="D268" s="293"/>
      <c r="E268" s="339"/>
      <c r="F268" s="274"/>
      <c r="G268" s="339"/>
    </row>
    <row r="269" spans="2:7">
      <c r="B269" s="286"/>
      <c r="C269" s="338"/>
      <c r="D269" s="293"/>
      <c r="E269" s="339"/>
      <c r="F269" s="274"/>
      <c r="G269" s="339"/>
    </row>
    <row r="270" spans="2:7">
      <c r="B270" s="286"/>
      <c r="C270" s="338"/>
      <c r="D270" s="293"/>
      <c r="E270" s="339"/>
      <c r="F270" s="274"/>
      <c r="G270" s="339"/>
    </row>
    <row r="271" spans="2:7">
      <c r="B271" s="286"/>
      <c r="C271" s="338"/>
      <c r="D271" s="293"/>
      <c r="E271" s="339"/>
      <c r="F271" s="274"/>
      <c r="G271" s="339"/>
    </row>
    <row r="272" spans="2:7">
      <c r="B272" s="286"/>
      <c r="C272" s="338"/>
      <c r="D272" s="293"/>
      <c r="E272" s="339"/>
      <c r="F272" s="274"/>
      <c r="G272" s="339"/>
    </row>
    <row r="273" spans="2:7">
      <c r="B273" s="286"/>
      <c r="C273" s="338"/>
      <c r="D273" s="293"/>
      <c r="E273" s="339"/>
      <c r="F273" s="274"/>
      <c r="G273" s="339"/>
    </row>
    <row r="274" spans="2:7">
      <c r="B274" s="286"/>
      <c r="C274" s="338"/>
      <c r="D274" s="293"/>
      <c r="E274" s="339"/>
      <c r="F274" s="274"/>
      <c r="G274" s="339"/>
    </row>
    <row r="275" spans="2:7">
      <c r="B275" s="286"/>
      <c r="C275" s="338"/>
      <c r="D275" s="293"/>
      <c r="E275" s="339"/>
      <c r="F275" s="274"/>
      <c r="G275" s="339"/>
    </row>
    <row r="276" spans="2:7">
      <c r="B276" s="286"/>
      <c r="C276" s="338"/>
      <c r="D276" s="293"/>
      <c r="E276" s="339"/>
      <c r="F276" s="274"/>
      <c r="G276" s="339"/>
    </row>
    <row r="277" spans="2:7">
      <c r="B277" s="286"/>
      <c r="C277" s="338"/>
      <c r="D277" s="293"/>
      <c r="E277" s="339"/>
      <c r="F277" s="274"/>
      <c r="G277" s="339"/>
    </row>
    <row r="278" spans="2:7">
      <c r="B278" s="286"/>
      <c r="C278" s="338"/>
      <c r="D278" s="293"/>
      <c r="E278" s="339"/>
      <c r="F278" s="274"/>
      <c r="G278" s="339"/>
    </row>
    <row r="279" spans="2:7">
      <c r="B279" s="286"/>
      <c r="C279" s="338"/>
      <c r="D279" s="293"/>
      <c r="E279" s="339"/>
      <c r="F279" s="274"/>
      <c r="G279" s="339"/>
    </row>
    <row r="280" spans="2:7">
      <c r="B280" s="286"/>
      <c r="C280" s="338"/>
      <c r="D280" s="293"/>
      <c r="E280" s="339"/>
      <c r="F280" s="274"/>
      <c r="G280" s="339"/>
    </row>
    <row r="281" spans="2:7">
      <c r="B281" s="286"/>
      <c r="C281" s="338"/>
      <c r="D281" s="293"/>
      <c r="E281" s="339"/>
      <c r="F281" s="274"/>
      <c r="G281" s="339"/>
    </row>
    <row r="282" spans="2:7">
      <c r="B282" s="286"/>
      <c r="C282" s="338"/>
      <c r="D282" s="293"/>
      <c r="E282" s="339"/>
      <c r="F282" s="274"/>
      <c r="G282" s="339"/>
    </row>
    <row r="283" spans="2:7">
      <c r="B283" s="286"/>
      <c r="C283" s="338"/>
      <c r="D283" s="293"/>
      <c r="E283" s="339"/>
      <c r="F283" s="274"/>
      <c r="G283" s="339"/>
    </row>
    <row r="284" spans="2:7">
      <c r="B284" s="286"/>
      <c r="C284" s="338"/>
      <c r="D284" s="293"/>
      <c r="E284" s="339"/>
      <c r="F284" s="274"/>
      <c r="G284" s="339"/>
    </row>
    <row r="285" spans="2:7">
      <c r="B285" s="286"/>
      <c r="C285" s="338"/>
      <c r="D285" s="293"/>
      <c r="E285" s="339"/>
      <c r="F285" s="274"/>
      <c r="G285" s="339"/>
    </row>
    <row r="286" spans="2:7">
      <c r="B286" s="286"/>
      <c r="C286" s="338"/>
      <c r="D286" s="293"/>
      <c r="E286" s="339"/>
      <c r="F286" s="274"/>
      <c r="G286" s="339"/>
    </row>
    <row r="287" spans="2:7">
      <c r="B287" s="286"/>
      <c r="C287" s="338"/>
      <c r="D287" s="293"/>
      <c r="E287" s="339"/>
      <c r="F287" s="274"/>
      <c r="G287" s="339"/>
    </row>
    <row r="288" spans="2:7">
      <c r="B288" s="286"/>
      <c r="C288" s="338"/>
      <c r="D288" s="293"/>
      <c r="E288" s="339"/>
      <c r="F288" s="274"/>
      <c r="G288" s="339"/>
    </row>
    <row r="289" spans="2:7">
      <c r="B289" s="286"/>
      <c r="C289" s="338"/>
      <c r="D289" s="293"/>
      <c r="E289" s="339"/>
      <c r="F289" s="274"/>
      <c r="G289" s="339"/>
    </row>
    <row r="290" spans="2:7">
      <c r="B290" s="286"/>
      <c r="C290" s="338"/>
      <c r="D290" s="293"/>
      <c r="E290" s="339"/>
      <c r="F290" s="274"/>
      <c r="G290" s="339"/>
    </row>
    <row r="291" spans="2:7">
      <c r="B291" s="286"/>
      <c r="C291" s="338"/>
      <c r="D291" s="293"/>
      <c r="E291" s="339"/>
      <c r="F291" s="274"/>
      <c r="G291" s="339"/>
    </row>
    <row r="292" spans="2:7">
      <c r="B292" s="286"/>
      <c r="C292" s="338"/>
      <c r="D292" s="293"/>
      <c r="E292" s="339"/>
      <c r="F292" s="274"/>
      <c r="G292" s="339"/>
    </row>
    <row r="293" spans="2:7">
      <c r="B293" s="286"/>
      <c r="C293" s="338"/>
      <c r="D293" s="293"/>
      <c r="E293" s="339"/>
      <c r="F293" s="274"/>
      <c r="G293" s="339"/>
    </row>
    <row r="294" spans="2:7">
      <c r="B294" s="286"/>
      <c r="C294" s="338"/>
      <c r="D294" s="293"/>
      <c r="E294" s="339"/>
      <c r="F294" s="274"/>
      <c r="G294" s="339"/>
    </row>
    <row r="295" spans="2:7">
      <c r="B295" s="286"/>
      <c r="C295" s="338"/>
      <c r="D295" s="293"/>
      <c r="E295" s="339"/>
      <c r="F295" s="274"/>
      <c r="G295" s="339"/>
    </row>
    <row r="296" spans="2:7">
      <c r="B296" s="286"/>
      <c r="C296" s="338"/>
      <c r="D296" s="293"/>
      <c r="E296" s="339"/>
      <c r="F296" s="274"/>
      <c r="G296" s="339"/>
    </row>
    <row r="297" spans="2:7">
      <c r="B297" s="286"/>
      <c r="C297" s="338"/>
      <c r="D297" s="293"/>
      <c r="E297" s="339"/>
      <c r="F297" s="274"/>
      <c r="G297" s="339"/>
    </row>
    <row r="298" spans="2:7">
      <c r="B298" s="286"/>
      <c r="C298" s="338"/>
      <c r="D298" s="293"/>
      <c r="E298" s="339"/>
      <c r="F298" s="274"/>
      <c r="G298" s="339"/>
    </row>
    <row r="299" spans="2:7">
      <c r="B299" s="286"/>
      <c r="C299" s="338"/>
      <c r="D299" s="293"/>
      <c r="E299" s="339"/>
      <c r="F299" s="274"/>
      <c r="G299" s="339"/>
    </row>
    <row r="300" spans="2:7">
      <c r="B300" s="286"/>
      <c r="C300" s="338"/>
      <c r="D300" s="293"/>
      <c r="E300" s="339"/>
      <c r="F300" s="274"/>
      <c r="G300" s="339"/>
    </row>
    <row r="301" spans="2:7">
      <c r="B301" s="286"/>
      <c r="C301" s="338"/>
      <c r="D301" s="293"/>
      <c r="E301" s="339"/>
      <c r="F301" s="274"/>
      <c r="G301" s="339"/>
    </row>
    <row r="302" spans="2:7">
      <c r="B302" s="286"/>
      <c r="C302" s="338"/>
      <c r="D302" s="293"/>
      <c r="E302" s="339"/>
      <c r="F302" s="274"/>
      <c r="G302" s="339"/>
    </row>
    <row r="303" spans="2:7">
      <c r="B303" s="286"/>
      <c r="C303" s="338"/>
      <c r="D303" s="293"/>
      <c r="E303" s="339"/>
      <c r="F303" s="274"/>
      <c r="G303" s="339"/>
    </row>
    <row r="304" spans="2:7">
      <c r="B304" s="286"/>
      <c r="C304" s="338"/>
      <c r="D304" s="293"/>
      <c r="E304" s="339"/>
      <c r="F304" s="274"/>
      <c r="G304" s="339"/>
    </row>
    <row r="305" spans="2:7">
      <c r="B305" s="286"/>
      <c r="C305" s="338"/>
      <c r="D305" s="293"/>
      <c r="E305" s="339"/>
      <c r="F305" s="274"/>
      <c r="G305" s="339"/>
    </row>
    <row r="306" spans="2:7">
      <c r="B306" s="286"/>
      <c r="C306" s="338"/>
      <c r="D306" s="293"/>
      <c r="E306" s="339"/>
      <c r="F306" s="274"/>
      <c r="G306" s="339"/>
    </row>
    <row r="307" spans="2:7">
      <c r="B307" s="286"/>
      <c r="C307" s="338"/>
      <c r="D307" s="293"/>
      <c r="E307" s="339"/>
      <c r="F307" s="274"/>
      <c r="G307" s="339"/>
    </row>
    <row r="308" spans="2:7">
      <c r="B308" s="286"/>
      <c r="C308" s="338"/>
      <c r="D308" s="293"/>
      <c r="E308" s="339"/>
      <c r="F308" s="274"/>
      <c r="G308" s="339"/>
    </row>
    <row r="309" spans="2:7">
      <c r="B309" s="286"/>
      <c r="C309" s="338"/>
      <c r="D309" s="293"/>
      <c r="E309" s="339"/>
      <c r="F309" s="274"/>
      <c r="G309" s="339"/>
    </row>
    <row r="310" spans="2:7">
      <c r="B310" s="286"/>
      <c r="C310" s="338"/>
      <c r="D310" s="293"/>
      <c r="E310" s="339"/>
      <c r="F310" s="274"/>
      <c r="G310" s="339"/>
    </row>
    <row r="311" spans="2:7">
      <c r="B311" s="286"/>
      <c r="C311" s="338"/>
      <c r="D311" s="293"/>
      <c r="E311" s="339"/>
      <c r="F311" s="274"/>
      <c r="G311" s="339"/>
    </row>
    <row r="312" spans="2:7">
      <c r="B312" s="286"/>
      <c r="C312" s="338"/>
      <c r="D312" s="293"/>
      <c r="E312" s="339"/>
      <c r="F312" s="274"/>
      <c r="G312" s="339"/>
    </row>
    <row r="313" spans="2:7">
      <c r="B313" s="286"/>
      <c r="C313" s="338"/>
      <c r="D313" s="293"/>
      <c r="E313" s="339"/>
      <c r="F313" s="274"/>
      <c r="G313" s="339"/>
    </row>
    <row r="314" spans="2:7">
      <c r="B314" s="286"/>
      <c r="C314" s="338"/>
      <c r="D314" s="293"/>
      <c r="E314" s="339"/>
      <c r="F314" s="274"/>
      <c r="G314" s="339"/>
    </row>
    <row r="315" spans="2:7">
      <c r="B315" s="286"/>
      <c r="C315" s="338"/>
      <c r="D315" s="293"/>
      <c r="E315" s="339"/>
      <c r="F315" s="274"/>
      <c r="G315" s="339"/>
    </row>
    <row r="316" spans="2:7">
      <c r="B316" s="286"/>
      <c r="C316" s="338"/>
      <c r="D316" s="293"/>
      <c r="E316" s="339"/>
      <c r="F316" s="274"/>
      <c r="G316" s="339"/>
    </row>
    <row r="317" spans="2:7">
      <c r="B317" s="286"/>
      <c r="C317" s="338"/>
      <c r="D317" s="293"/>
      <c r="E317" s="339"/>
      <c r="F317" s="274"/>
      <c r="G317" s="339"/>
    </row>
    <row r="318" spans="2:7">
      <c r="B318" s="286"/>
      <c r="C318" s="338"/>
      <c r="D318" s="293"/>
      <c r="E318" s="339"/>
      <c r="F318" s="274"/>
      <c r="G318" s="339"/>
    </row>
    <row r="319" spans="2:7">
      <c r="B319" s="286"/>
      <c r="C319" s="338"/>
      <c r="D319" s="293"/>
      <c r="E319" s="339"/>
      <c r="F319" s="274"/>
      <c r="G319" s="339"/>
    </row>
    <row r="320" spans="2:7">
      <c r="B320" s="286"/>
      <c r="C320" s="338"/>
      <c r="D320" s="293"/>
      <c r="E320" s="339"/>
      <c r="F320" s="274"/>
      <c r="G320" s="339"/>
    </row>
    <row r="321" spans="2:7">
      <c r="B321" s="286"/>
      <c r="C321" s="338"/>
      <c r="D321" s="293"/>
      <c r="E321" s="339"/>
      <c r="F321" s="274"/>
      <c r="G321" s="339"/>
    </row>
    <row r="322" spans="2:7">
      <c r="B322" s="286"/>
      <c r="C322" s="338"/>
      <c r="D322" s="293"/>
      <c r="E322" s="339"/>
      <c r="F322" s="274"/>
      <c r="G322" s="339"/>
    </row>
    <row r="323" spans="2:7">
      <c r="B323" s="286"/>
      <c r="C323" s="338"/>
      <c r="D323" s="293"/>
      <c r="E323" s="339"/>
      <c r="F323" s="274"/>
      <c r="G323" s="339"/>
    </row>
    <row r="324" spans="2:7">
      <c r="B324" s="286"/>
      <c r="C324" s="338"/>
      <c r="D324" s="293"/>
      <c r="E324" s="339"/>
      <c r="F324" s="274"/>
      <c r="G324" s="339"/>
    </row>
    <row r="325" spans="2:7">
      <c r="B325" s="286"/>
      <c r="C325" s="338"/>
      <c r="D325" s="293"/>
      <c r="E325" s="339"/>
      <c r="F325" s="274"/>
      <c r="G325" s="339"/>
    </row>
    <row r="326" spans="2:7">
      <c r="B326" s="286"/>
      <c r="C326" s="338"/>
      <c r="D326" s="293"/>
      <c r="E326" s="339"/>
      <c r="F326" s="274"/>
      <c r="G326" s="339"/>
    </row>
    <row r="327" spans="2:7">
      <c r="B327" s="286"/>
      <c r="C327" s="338"/>
      <c r="D327" s="293"/>
      <c r="E327" s="339"/>
      <c r="F327" s="274"/>
      <c r="G327" s="339"/>
    </row>
    <row r="328" spans="2:7">
      <c r="B328" s="286"/>
      <c r="C328" s="338"/>
      <c r="D328" s="293"/>
      <c r="E328" s="339"/>
      <c r="F328" s="274"/>
      <c r="G328" s="339"/>
    </row>
    <row r="329" spans="2:7">
      <c r="B329" s="286"/>
      <c r="C329" s="338"/>
      <c r="D329" s="293"/>
      <c r="E329" s="339"/>
      <c r="F329" s="274"/>
      <c r="G329" s="339"/>
    </row>
    <row r="330" spans="2:7">
      <c r="B330" s="286"/>
      <c r="C330" s="338"/>
      <c r="D330" s="293"/>
      <c r="E330" s="339"/>
      <c r="F330" s="274"/>
      <c r="G330" s="339"/>
    </row>
    <row r="331" spans="2:7">
      <c r="B331" s="286"/>
      <c r="C331" s="338"/>
      <c r="D331" s="293"/>
      <c r="E331" s="339"/>
      <c r="F331" s="274"/>
      <c r="G331" s="339"/>
    </row>
    <row r="332" spans="2:7">
      <c r="B332" s="286"/>
      <c r="C332" s="338"/>
      <c r="D332" s="293"/>
      <c r="E332" s="339"/>
      <c r="F332" s="274"/>
      <c r="G332" s="339"/>
    </row>
    <row r="333" spans="2:7">
      <c r="B333" s="286"/>
      <c r="C333" s="338"/>
      <c r="D333" s="293"/>
      <c r="E333" s="339"/>
      <c r="F333" s="274"/>
      <c r="G333" s="339"/>
    </row>
    <row r="334" spans="2:7">
      <c r="B334" s="286"/>
      <c r="C334" s="338"/>
      <c r="D334" s="293"/>
      <c r="E334" s="339"/>
      <c r="F334" s="274"/>
      <c r="G334" s="339"/>
    </row>
    <row r="335" spans="2:7">
      <c r="B335" s="286"/>
      <c r="C335" s="338"/>
      <c r="D335" s="293"/>
      <c r="E335" s="339"/>
      <c r="F335" s="274"/>
      <c r="G335" s="339"/>
    </row>
    <row r="336" spans="2:7">
      <c r="B336" s="286"/>
      <c r="C336" s="338"/>
      <c r="D336" s="293"/>
      <c r="E336" s="339"/>
      <c r="F336" s="274"/>
      <c r="G336" s="339"/>
    </row>
    <row r="337" spans="2:7">
      <c r="B337" s="286"/>
      <c r="C337" s="338"/>
      <c r="D337" s="293"/>
      <c r="E337" s="339"/>
      <c r="F337" s="274"/>
      <c r="G337" s="339"/>
    </row>
    <row r="338" spans="2:7">
      <c r="B338" s="286"/>
      <c r="C338" s="338"/>
      <c r="D338" s="293"/>
      <c r="E338" s="339"/>
      <c r="F338" s="274"/>
      <c r="G338" s="339"/>
    </row>
    <row r="339" spans="2:7">
      <c r="B339" s="286"/>
      <c r="C339" s="338"/>
      <c r="D339" s="293"/>
      <c r="E339" s="339"/>
      <c r="F339" s="274"/>
      <c r="G339" s="339"/>
    </row>
    <row r="340" spans="2:7">
      <c r="B340" s="286"/>
      <c r="C340" s="338"/>
      <c r="D340" s="293"/>
      <c r="E340" s="339"/>
      <c r="F340" s="274"/>
      <c r="G340" s="339"/>
    </row>
    <row r="341" spans="2:7">
      <c r="B341" s="286"/>
      <c r="C341" s="338"/>
      <c r="D341" s="293"/>
      <c r="E341" s="339"/>
      <c r="F341" s="274"/>
      <c r="G341" s="339"/>
    </row>
    <row r="342" spans="2:7">
      <c r="B342" s="286"/>
      <c r="C342" s="338"/>
      <c r="D342" s="293"/>
      <c r="E342" s="339"/>
      <c r="F342" s="274"/>
      <c r="G342" s="339"/>
    </row>
    <row r="343" spans="2:7">
      <c r="B343" s="286"/>
      <c r="C343" s="338"/>
      <c r="D343" s="293"/>
      <c r="E343" s="339"/>
      <c r="F343" s="274"/>
      <c r="G343" s="339"/>
    </row>
    <row r="344" spans="2:7">
      <c r="B344" s="286"/>
      <c r="C344" s="338"/>
      <c r="D344" s="293"/>
      <c r="E344" s="339"/>
      <c r="F344" s="274"/>
      <c r="G344" s="339"/>
    </row>
    <row r="345" spans="2:7">
      <c r="B345" s="286"/>
      <c r="C345" s="338"/>
      <c r="D345" s="293"/>
      <c r="E345" s="339"/>
      <c r="F345" s="274"/>
      <c r="G345" s="339"/>
    </row>
    <row r="346" spans="2:7">
      <c r="B346" s="286"/>
      <c r="C346" s="338"/>
      <c r="D346" s="293"/>
      <c r="E346" s="339"/>
      <c r="F346" s="274"/>
      <c r="G346" s="339"/>
    </row>
    <row r="347" spans="2:7">
      <c r="B347" s="286"/>
      <c r="C347" s="338"/>
      <c r="D347" s="293"/>
      <c r="E347" s="339"/>
      <c r="F347" s="274"/>
      <c r="G347" s="339"/>
    </row>
    <row r="348" spans="2:7">
      <c r="B348" s="286"/>
      <c r="C348" s="338"/>
      <c r="D348" s="293"/>
      <c r="E348" s="339"/>
      <c r="F348" s="274"/>
      <c r="G348" s="339"/>
    </row>
    <row r="349" spans="2:7">
      <c r="B349" s="286"/>
      <c r="C349" s="338"/>
      <c r="D349" s="293"/>
      <c r="E349" s="339"/>
      <c r="F349" s="274"/>
      <c r="G349" s="339"/>
    </row>
    <row r="350" spans="2:7">
      <c r="B350" s="286"/>
      <c r="C350" s="338"/>
      <c r="D350" s="293"/>
      <c r="E350" s="339"/>
      <c r="F350" s="274"/>
      <c r="G350" s="339"/>
    </row>
    <row r="351" spans="2:7">
      <c r="B351" s="286"/>
      <c r="C351" s="338"/>
      <c r="D351" s="293"/>
      <c r="E351" s="339"/>
      <c r="F351" s="274"/>
      <c r="G351" s="339"/>
    </row>
    <row r="352" spans="2:7">
      <c r="B352" s="286"/>
      <c r="C352" s="338"/>
      <c r="D352" s="293"/>
      <c r="E352" s="339"/>
      <c r="F352" s="274"/>
      <c r="G352" s="339"/>
    </row>
    <row r="353" spans="2:7">
      <c r="B353" s="286"/>
      <c r="C353" s="338"/>
      <c r="D353" s="293"/>
      <c r="E353" s="339"/>
      <c r="F353" s="274"/>
      <c r="G353" s="339"/>
    </row>
    <row r="354" spans="2:7">
      <c r="B354" s="286"/>
      <c r="C354" s="338"/>
      <c r="D354" s="293"/>
      <c r="E354" s="339"/>
      <c r="F354" s="274"/>
      <c r="G354" s="339"/>
    </row>
    <row r="355" spans="2:7">
      <c r="B355" s="286"/>
      <c r="C355" s="338"/>
      <c r="D355" s="293"/>
      <c r="E355" s="339"/>
      <c r="F355" s="274"/>
      <c r="G355" s="339"/>
    </row>
    <row r="356" spans="2:7">
      <c r="B356" s="286"/>
      <c r="C356" s="338"/>
      <c r="D356" s="293"/>
      <c r="E356" s="339"/>
      <c r="F356" s="274"/>
      <c r="G356" s="339"/>
    </row>
    <row r="357" spans="2:7">
      <c r="B357" s="286"/>
      <c r="C357" s="338"/>
      <c r="D357" s="293"/>
      <c r="E357" s="339"/>
      <c r="F357" s="274"/>
      <c r="G357" s="339"/>
    </row>
    <row r="358" spans="2:7">
      <c r="B358" s="286"/>
      <c r="C358" s="338"/>
      <c r="D358" s="293"/>
      <c r="E358" s="339"/>
      <c r="F358" s="274"/>
      <c r="G358" s="339"/>
    </row>
    <row r="359" spans="2:7">
      <c r="B359" s="286"/>
      <c r="C359" s="338"/>
      <c r="D359" s="293"/>
      <c r="E359" s="339"/>
      <c r="F359" s="274"/>
      <c r="G359" s="339"/>
    </row>
    <row r="360" spans="2:7">
      <c r="B360" s="286"/>
      <c r="C360" s="338"/>
      <c r="D360" s="293"/>
      <c r="E360" s="339"/>
      <c r="F360" s="274"/>
      <c r="G360" s="339"/>
    </row>
    <row r="361" spans="2:7">
      <c r="B361" s="286"/>
      <c r="C361" s="338"/>
      <c r="D361" s="293"/>
      <c r="E361" s="339"/>
      <c r="F361" s="274"/>
      <c r="G361" s="339"/>
    </row>
    <row r="362" spans="2:7">
      <c r="B362" s="286"/>
      <c r="C362" s="338"/>
      <c r="D362" s="293"/>
      <c r="E362" s="339"/>
      <c r="F362" s="274"/>
      <c r="G362" s="339"/>
    </row>
    <row r="363" spans="2:7">
      <c r="B363" s="286"/>
      <c r="C363" s="338"/>
      <c r="D363" s="293"/>
      <c r="E363" s="339"/>
      <c r="F363" s="274"/>
      <c r="G363" s="339"/>
    </row>
    <row r="364" spans="2:7">
      <c r="B364" s="286"/>
      <c r="C364" s="338"/>
      <c r="D364" s="293"/>
      <c r="E364" s="339"/>
      <c r="F364" s="274"/>
      <c r="G364" s="339"/>
    </row>
    <row r="365" spans="2:7">
      <c r="B365" s="286"/>
      <c r="C365" s="338"/>
      <c r="D365" s="293"/>
      <c r="E365" s="339"/>
      <c r="F365" s="274"/>
      <c r="G365" s="339"/>
    </row>
    <row r="366" spans="2:7">
      <c r="B366" s="286"/>
      <c r="C366" s="338"/>
      <c r="D366" s="293"/>
      <c r="E366" s="339"/>
      <c r="F366" s="274"/>
      <c r="G366" s="339"/>
    </row>
    <row r="367" spans="2:7">
      <c r="B367" s="286"/>
      <c r="C367" s="338"/>
      <c r="D367" s="293"/>
      <c r="E367" s="339"/>
      <c r="F367" s="274"/>
      <c r="G367" s="339"/>
    </row>
    <row r="368" spans="2:7">
      <c r="B368" s="286"/>
      <c r="C368" s="338"/>
      <c r="D368" s="293"/>
      <c r="E368" s="339"/>
      <c r="F368" s="274"/>
      <c r="G368" s="339"/>
    </row>
    <row r="369" spans="2:7">
      <c r="B369" s="286"/>
      <c r="C369" s="338"/>
      <c r="D369" s="293"/>
      <c r="E369" s="339"/>
      <c r="F369" s="274"/>
      <c r="G369" s="339"/>
    </row>
    <row r="370" spans="2:7">
      <c r="B370" s="286"/>
      <c r="C370" s="338"/>
      <c r="D370" s="293"/>
      <c r="E370" s="339"/>
      <c r="F370" s="274"/>
      <c r="G370" s="339"/>
    </row>
    <row r="371" spans="2:7">
      <c r="B371" s="286"/>
      <c r="C371" s="338"/>
      <c r="D371" s="293"/>
      <c r="E371" s="339"/>
      <c r="F371" s="274"/>
      <c r="G371" s="339"/>
    </row>
    <row r="372" spans="2:7">
      <c r="B372" s="286"/>
      <c r="C372" s="338"/>
      <c r="D372" s="293"/>
      <c r="E372" s="339"/>
      <c r="F372" s="274"/>
      <c r="G372" s="339"/>
    </row>
    <row r="373" spans="2:7">
      <c r="B373" s="286"/>
      <c r="C373" s="338"/>
      <c r="D373" s="293"/>
      <c r="E373" s="339"/>
      <c r="F373" s="274"/>
      <c r="G373" s="339"/>
    </row>
    <row r="374" spans="2:7">
      <c r="B374" s="286"/>
      <c r="C374" s="338"/>
      <c r="D374" s="293"/>
      <c r="E374" s="339"/>
      <c r="F374" s="274"/>
      <c r="G374" s="339"/>
    </row>
    <row r="375" spans="2:7">
      <c r="B375" s="286"/>
      <c r="C375" s="338"/>
      <c r="D375" s="293"/>
      <c r="E375" s="339"/>
      <c r="F375" s="274"/>
      <c r="G375" s="339"/>
    </row>
    <row r="376" spans="2:7">
      <c r="B376" s="286"/>
      <c r="C376" s="338"/>
      <c r="D376" s="293"/>
      <c r="E376" s="339"/>
      <c r="F376" s="274"/>
      <c r="G376" s="339"/>
    </row>
    <row r="377" spans="2:7">
      <c r="B377" s="286"/>
      <c r="C377" s="338"/>
      <c r="D377" s="293"/>
      <c r="E377" s="339"/>
      <c r="F377" s="274"/>
      <c r="G377" s="339"/>
    </row>
    <row r="378" spans="2:7">
      <c r="B378" s="286"/>
      <c r="C378" s="338"/>
      <c r="D378" s="293"/>
      <c r="E378" s="339"/>
      <c r="F378" s="274"/>
      <c r="G378" s="339"/>
    </row>
    <row r="379" spans="2:7">
      <c r="B379" s="286"/>
      <c r="C379" s="338"/>
      <c r="D379" s="293"/>
      <c r="E379" s="339"/>
      <c r="F379" s="274"/>
      <c r="G379" s="339"/>
    </row>
    <row r="380" spans="2:7">
      <c r="B380" s="286"/>
      <c r="C380" s="338"/>
      <c r="D380" s="293"/>
      <c r="E380" s="339"/>
      <c r="F380" s="274"/>
      <c r="G380" s="339"/>
    </row>
    <row r="381" spans="2:7">
      <c r="B381" s="286"/>
      <c r="C381" s="338"/>
      <c r="D381" s="293"/>
      <c r="E381" s="339"/>
      <c r="F381" s="274"/>
      <c r="G381" s="339"/>
    </row>
    <row r="382" spans="2:7">
      <c r="B382" s="286"/>
      <c r="C382" s="338"/>
      <c r="D382" s="293"/>
      <c r="E382" s="339"/>
      <c r="F382" s="274"/>
      <c r="G382" s="339"/>
    </row>
    <row r="383" spans="2:7">
      <c r="B383" s="286"/>
      <c r="C383" s="338"/>
      <c r="D383" s="293"/>
      <c r="E383" s="339"/>
      <c r="F383" s="274"/>
      <c r="G383" s="339"/>
    </row>
    <row r="384" spans="2:7">
      <c r="B384" s="286"/>
      <c r="C384" s="338"/>
      <c r="D384" s="293"/>
      <c r="E384" s="339"/>
      <c r="F384" s="274"/>
      <c r="G384" s="339"/>
    </row>
    <row r="385" spans="2:7">
      <c r="B385" s="286"/>
      <c r="C385" s="338"/>
      <c r="D385" s="293"/>
      <c r="E385" s="339"/>
      <c r="F385" s="274"/>
      <c r="G385" s="339"/>
    </row>
    <row r="386" spans="2:7">
      <c r="B386" s="286"/>
      <c r="C386" s="338"/>
      <c r="D386" s="293"/>
      <c r="E386" s="339"/>
      <c r="F386" s="274"/>
      <c r="G386" s="339"/>
    </row>
    <row r="387" spans="2:7">
      <c r="B387" s="286"/>
      <c r="C387" s="338"/>
      <c r="D387" s="293"/>
      <c r="E387" s="339"/>
      <c r="F387" s="274"/>
      <c r="G387" s="339"/>
    </row>
    <row r="388" spans="2:7">
      <c r="B388" s="286"/>
      <c r="C388" s="338"/>
      <c r="D388" s="293"/>
      <c r="E388" s="339"/>
      <c r="F388" s="274"/>
      <c r="G388" s="339"/>
    </row>
    <row r="389" spans="2:7">
      <c r="B389" s="286"/>
      <c r="C389" s="338"/>
      <c r="D389" s="293"/>
      <c r="E389" s="339"/>
      <c r="F389" s="274"/>
      <c r="G389" s="339"/>
    </row>
    <row r="390" spans="2:7">
      <c r="B390" s="286"/>
      <c r="C390" s="338"/>
      <c r="D390" s="293"/>
      <c r="E390" s="339"/>
      <c r="F390" s="274"/>
      <c r="G390" s="339"/>
    </row>
    <row r="391" spans="2:7">
      <c r="B391" s="286"/>
      <c r="C391" s="338"/>
      <c r="D391" s="293"/>
      <c r="E391" s="339"/>
      <c r="F391" s="274"/>
      <c r="G391" s="339"/>
    </row>
    <row r="392" spans="2:7">
      <c r="B392" s="286"/>
      <c r="C392" s="338"/>
      <c r="D392" s="293"/>
      <c r="E392" s="339"/>
      <c r="F392" s="274"/>
      <c r="G392" s="339"/>
    </row>
    <row r="393" spans="2:7">
      <c r="B393" s="286"/>
      <c r="C393" s="338"/>
      <c r="D393" s="293"/>
      <c r="E393" s="339"/>
      <c r="F393" s="274"/>
      <c r="G393" s="339"/>
    </row>
    <row r="394" spans="2:7">
      <c r="B394" s="286"/>
      <c r="C394" s="338"/>
      <c r="D394" s="293"/>
      <c r="E394" s="339"/>
      <c r="F394" s="274"/>
      <c r="G394" s="339"/>
    </row>
    <row r="395" spans="2:7">
      <c r="B395" s="286"/>
      <c r="C395" s="338"/>
      <c r="D395" s="293"/>
      <c r="E395" s="339"/>
      <c r="F395" s="274"/>
      <c r="G395" s="339"/>
    </row>
    <row r="396" spans="2:7">
      <c r="B396" s="286"/>
      <c r="C396" s="338"/>
      <c r="D396" s="293"/>
      <c r="E396" s="339"/>
      <c r="F396" s="274"/>
      <c r="G396" s="339"/>
    </row>
    <row r="397" spans="2:7">
      <c r="B397" s="286"/>
      <c r="C397" s="338"/>
      <c r="D397" s="293"/>
      <c r="E397" s="339"/>
      <c r="F397" s="274"/>
      <c r="G397" s="339"/>
    </row>
    <row r="398" spans="2:7">
      <c r="B398" s="286"/>
      <c r="C398" s="338"/>
      <c r="D398" s="293"/>
      <c r="E398" s="339"/>
      <c r="F398" s="274"/>
      <c r="G398" s="339"/>
    </row>
    <row r="399" spans="2:7">
      <c r="B399" s="286"/>
      <c r="C399" s="338"/>
      <c r="D399" s="293"/>
      <c r="E399" s="339"/>
      <c r="F399" s="274"/>
      <c r="G399" s="339"/>
    </row>
    <row r="400" spans="2:7">
      <c r="B400" s="286"/>
      <c r="C400" s="338"/>
      <c r="D400" s="293"/>
      <c r="E400" s="339"/>
      <c r="F400" s="274"/>
      <c r="G400" s="339"/>
    </row>
    <row r="401" spans="2:7">
      <c r="B401" s="286"/>
      <c r="C401" s="338"/>
      <c r="D401" s="293"/>
      <c r="E401" s="339"/>
      <c r="F401" s="274"/>
      <c r="G401" s="339"/>
    </row>
    <row r="402" spans="2:7">
      <c r="B402" s="286"/>
      <c r="C402" s="338"/>
      <c r="D402" s="293"/>
      <c r="E402" s="339"/>
      <c r="F402" s="274"/>
      <c r="G402" s="339"/>
    </row>
    <row r="403" spans="2:7">
      <c r="B403" s="286"/>
      <c r="C403" s="338"/>
      <c r="D403" s="293"/>
      <c r="E403" s="339"/>
      <c r="F403" s="274"/>
      <c r="G403" s="339"/>
    </row>
    <row r="404" spans="2:7">
      <c r="B404" s="286"/>
      <c r="C404" s="338"/>
      <c r="D404" s="293"/>
      <c r="E404" s="339"/>
      <c r="F404" s="274"/>
      <c r="G404" s="339"/>
    </row>
    <row r="405" spans="2:7">
      <c r="B405" s="286"/>
      <c r="C405" s="338"/>
      <c r="D405" s="293"/>
      <c r="E405" s="339"/>
      <c r="F405" s="274"/>
      <c r="G405" s="339"/>
    </row>
    <row r="406" spans="2:7">
      <c r="B406" s="286"/>
      <c r="C406" s="338"/>
      <c r="D406" s="293"/>
      <c r="E406" s="339"/>
      <c r="F406" s="274"/>
      <c r="G406" s="339"/>
    </row>
    <row r="407" spans="2:7">
      <c r="B407" s="286"/>
      <c r="C407" s="338"/>
      <c r="D407" s="293"/>
      <c r="E407" s="339"/>
      <c r="F407" s="274"/>
      <c r="G407" s="339"/>
    </row>
    <row r="408" spans="2:7">
      <c r="B408" s="286"/>
      <c r="C408" s="338"/>
      <c r="D408" s="293"/>
      <c r="E408" s="339"/>
      <c r="F408" s="274"/>
      <c r="G408" s="339"/>
    </row>
    <row r="409" spans="2:7">
      <c r="B409" s="286"/>
      <c r="C409" s="338"/>
      <c r="D409" s="293"/>
      <c r="E409" s="339"/>
      <c r="F409" s="274"/>
      <c r="G409" s="339"/>
    </row>
    <row r="410" spans="2:7">
      <c r="B410" s="286"/>
      <c r="C410" s="338"/>
      <c r="D410" s="293"/>
      <c r="E410" s="339"/>
      <c r="F410" s="274"/>
      <c r="G410" s="339"/>
    </row>
    <row r="411" spans="2:7">
      <c r="B411" s="286"/>
      <c r="C411" s="338"/>
      <c r="D411" s="293"/>
      <c r="E411" s="339"/>
      <c r="F411" s="274"/>
      <c r="G411" s="339"/>
    </row>
    <row r="412" spans="2:7">
      <c r="B412" s="286"/>
      <c r="C412" s="338"/>
      <c r="D412" s="293"/>
      <c r="E412" s="339"/>
      <c r="F412" s="274"/>
      <c r="G412" s="339"/>
    </row>
    <row r="413" spans="2:7">
      <c r="B413" s="286"/>
      <c r="C413" s="338"/>
      <c r="D413" s="293"/>
      <c r="E413" s="339"/>
      <c r="F413" s="274"/>
      <c r="G413" s="339"/>
    </row>
    <row r="414" spans="2:7">
      <c r="B414" s="286"/>
      <c r="C414" s="338"/>
      <c r="D414" s="293"/>
      <c r="E414" s="339"/>
      <c r="F414" s="274"/>
      <c r="G414" s="339"/>
    </row>
    <row r="415" spans="2:7">
      <c r="B415" s="286"/>
      <c r="C415" s="338"/>
      <c r="D415" s="293"/>
      <c r="E415" s="339"/>
      <c r="F415" s="274"/>
      <c r="G415" s="339"/>
    </row>
    <row r="416" spans="2:7">
      <c r="B416" s="286"/>
      <c r="C416" s="338"/>
      <c r="D416" s="293"/>
      <c r="E416" s="339"/>
      <c r="F416" s="274"/>
      <c r="G416" s="339"/>
    </row>
    <row r="417" spans="2:7">
      <c r="B417" s="286"/>
      <c r="C417" s="338"/>
      <c r="D417" s="293"/>
      <c r="E417" s="339"/>
      <c r="F417" s="274"/>
      <c r="G417" s="339"/>
    </row>
    <row r="418" spans="2:7">
      <c r="B418" s="286"/>
      <c r="C418" s="338"/>
      <c r="D418" s="293"/>
      <c r="E418" s="339"/>
      <c r="F418" s="274"/>
      <c r="G418" s="339"/>
    </row>
    <row r="419" spans="2:7">
      <c r="B419" s="286"/>
      <c r="C419" s="338"/>
      <c r="D419" s="293"/>
      <c r="E419" s="339"/>
      <c r="F419" s="274"/>
      <c r="G419" s="339"/>
    </row>
    <row r="420" spans="2:7">
      <c r="B420" s="286"/>
      <c r="C420" s="338"/>
      <c r="D420" s="293"/>
      <c r="E420" s="339"/>
      <c r="F420" s="274"/>
      <c r="G420" s="339"/>
    </row>
    <row r="421" spans="2:7">
      <c r="B421" s="286"/>
      <c r="C421" s="338"/>
      <c r="D421" s="293"/>
      <c r="E421" s="339"/>
      <c r="F421" s="274"/>
      <c r="G421" s="339"/>
    </row>
    <row r="422" spans="2:7">
      <c r="B422" s="286"/>
      <c r="C422" s="338"/>
      <c r="D422" s="293"/>
      <c r="E422" s="339"/>
      <c r="F422" s="274"/>
      <c r="G422" s="339"/>
    </row>
    <row r="423" spans="2:7">
      <c r="B423" s="286"/>
      <c r="C423" s="338"/>
      <c r="D423" s="293"/>
      <c r="E423" s="339"/>
      <c r="F423" s="274"/>
      <c r="G423" s="339"/>
    </row>
    <row r="424" spans="2:7">
      <c r="B424" s="286"/>
      <c r="C424" s="338"/>
      <c r="D424" s="293"/>
      <c r="E424" s="339"/>
      <c r="F424" s="274"/>
      <c r="G424" s="339"/>
    </row>
    <row r="425" spans="2:7">
      <c r="B425" s="286"/>
      <c r="C425" s="338"/>
      <c r="D425" s="293"/>
      <c r="E425" s="339"/>
      <c r="F425" s="274"/>
      <c r="G425" s="339"/>
    </row>
    <row r="426" spans="2:7">
      <c r="B426" s="286"/>
      <c r="C426" s="338"/>
      <c r="D426" s="293"/>
      <c r="E426" s="339"/>
      <c r="F426" s="274"/>
      <c r="G426" s="339"/>
    </row>
    <row r="427" spans="2:7">
      <c r="B427" s="286"/>
      <c r="C427" s="338"/>
      <c r="D427" s="293"/>
      <c r="E427" s="339"/>
      <c r="F427" s="274"/>
      <c r="G427" s="339"/>
    </row>
    <row r="428" spans="2:7">
      <c r="B428" s="286"/>
      <c r="C428" s="338"/>
      <c r="D428" s="293"/>
      <c r="E428" s="339"/>
      <c r="F428" s="274"/>
      <c r="G428" s="339"/>
    </row>
    <row r="429" spans="2:7">
      <c r="B429" s="286"/>
      <c r="C429" s="338"/>
      <c r="D429" s="293"/>
      <c r="E429" s="339"/>
      <c r="F429" s="274"/>
      <c r="G429" s="339"/>
    </row>
    <row r="430" spans="2:7">
      <c r="B430" s="286"/>
      <c r="C430" s="338"/>
      <c r="D430" s="293"/>
      <c r="E430" s="339"/>
      <c r="F430" s="274"/>
      <c r="G430" s="339"/>
    </row>
    <row r="431" spans="2:7">
      <c r="B431" s="286"/>
      <c r="C431" s="338"/>
      <c r="D431" s="293"/>
      <c r="E431" s="339"/>
      <c r="F431" s="274"/>
      <c r="G431" s="339"/>
    </row>
    <row r="432" spans="2:7">
      <c r="B432" s="286"/>
      <c r="C432" s="338"/>
      <c r="D432" s="293"/>
      <c r="E432" s="339"/>
      <c r="F432" s="274"/>
      <c r="G432" s="339"/>
    </row>
    <row r="433" spans="2:7">
      <c r="B433" s="286"/>
      <c r="C433" s="338"/>
      <c r="D433" s="293"/>
      <c r="E433" s="339"/>
      <c r="F433" s="274"/>
      <c r="G433" s="339"/>
    </row>
    <row r="434" spans="2:7">
      <c r="B434" s="286"/>
      <c r="C434" s="338"/>
      <c r="D434" s="293"/>
      <c r="E434" s="339"/>
      <c r="F434" s="274"/>
      <c r="G434" s="339"/>
    </row>
    <row r="435" spans="2:7">
      <c r="B435" s="286"/>
      <c r="C435" s="338"/>
      <c r="D435" s="293"/>
      <c r="E435" s="339"/>
      <c r="F435" s="274"/>
      <c r="G435" s="339"/>
    </row>
    <row r="436" spans="2:7">
      <c r="B436" s="286"/>
      <c r="C436" s="338"/>
      <c r="D436" s="293"/>
      <c r="E436" s="339"/>
      <c r="F436" s="274"/>
      <c r="G436" s="339"/>
    </row>
    <row r="437" spans="2:7">
      <c r="B437" s="286"/>
      <c r="C437" s="338"/>
      <c r="D437" s="293"/>
      <c r="E437" s="339"/>
      <c r="F437" s="274"/>
      <c r="G437" s="339"/>
    </row>
    <row r="438" spans="2:7">
      <c r="B438" s="286"/>
      <c r="C438" s="338"/>
      <c r="D438" s="293"/>
      <c r="E438" s="339"/>
      <c r="F438" s="274"/>
      <c r="G438" s="339"/>
    </row>
    <row r="439" spans="2:7">
      <c r="B439" s="286"/>
      <c r="C439" s="338"/>
      <c r="D439" s="293"/>
      <c r="E439" s="339"/>
      <c r="F439" s="274"/>
      <c r="G439" s="339"/>
    </row>
    <row r="440" spans="2:7">
      <c r="B440" s="286"/>
      <c r="C440" s="338"/>
      <c r="D440" s="293"/>
      <c r="E440" s="339"/>
      <c r="F440" s="274"/>
      <c r="G440" s="339"/>
    </row>
    <row r="441" spans="2:7">
      <c r="B441" s="286"/>
      <c r="C441" s="338"/>
      <c r="D441" s="293"/>
      <c r="E441" s="339"/>
      <c r="F441" s="274"/>
      <c r="G441" s="339"/>
    </row>
    <row r="442" spans="2:7">
      <c r="B442" s="286"/>
      <c r="C442" s="338"/>
      <c r="D442" s="293"/>
      <c r="E442" s="339"/>
      <c r="F442" s="274"/>
      <c r="G442" s="339"/>
    </row>
    <row r="443" spans="2:7">
      <c r="B443" s="286"/>
      <c r="C443" s="338"/>
      <c r="D443" s="293"/>
      <c r="E443" s="339"/>
      <c r="F443" s="274"/>
      <c r="G443" s="339"/>
    </row>
    <row r="444" spans="2:7">
      <c r="B444" s="286"/>
      <c r="C444" s="338"/>
      <c r="D444" s="293"/>
      <c r="E444" s="339"/>
      <c r="F444" s="274"/>
      <c r="G444" s="339"/>
    </row>
    <row r="445" spans="2:7">
      <c r="B445" s="286"/>
      <c r="C445" s="338"/>
      <c r="D445" s="293"/>
      <c r="E445" s="339"/>
      <c r="F445" s="274"/>
      <c r="G445" s="339"/>
    </row>
    <row r="446" spans="2:7">
      <c r="B446" s="286"/>
      <c r="C446" s="338"/>
      <c r="D446" s="293"/>
      <c r="E446" s="339"/>
      <c r="F446" s="274"/>
      <c r="G446" s="339"/>
    </row>
    <row r="447" spans="2:7">
      <c r="B447" s="286"/>
      <c r="C447" s="338"/>
      <c r="D447" s="293"/>
      <c r="E447" s="339"/>
      <c r="F447" s="274"/>
      <c r="G447" s="339"/>
    </row>
    <row r="448" spans="2:7">
      <c r="B448" s="286"/>
      <c r="C448" s="338"/>
      <c r="D448" s="293"/>
      <c r="E448" s="339"/>
      <c r="F448" s="274"/>
      <c r="G448" s="339"/>
    </row>
    <row r="449" spans="2:7">
      <c r="B449" s="286"/>
      <c r="C449" s="338"/>
      <c r="D449" s="293"/>
      <c r="E449" s="339"/>
      <c r="F449" s="274"/>
      <c r="G449" s="339"/>
    </row>
    <row r="450" spans="2:7">
      <c r="B450" s="286"/>
      <c r="C450" s="338"/>
      <c r="D450" s="293"/>
      <c r="E450" s="339"/>
      <c r="F450" s="274"/>
      <c r="G450" s="339"/>
    </row>
    <row r="451" spans="2:7">
      <c r="B451" s="286"/>
      <c r="C451" s="338"/>
      <c r="D451" s="293"/>
      <c r="E451" s="339"/>
      <c r="F451" s="274"/>
      <c r="G451" s="339"/>
    </row>
    <row r="452" spans="2:7">
      <c r="B452" s="286"/>
      <c r="C452" s="338"/>
      <c r="D452" s="293"/>
      <c r="E452" s="339"/>
      <c r="F452" s="274"/>
      <c r="G452" s="339"/>
    </row>
    <row r="453" spans="2:7">
      <c r="B453" s="286"/>
      <c r="C453" s="338"/>
      <c r="D453" s="293"/>
      <c r="E453" s="339"/>
      <c r="F453" s="274"/>
      <c r="G453" s="339"/>
    </row>
    <row r="454" spans="2:7">
      <c r="B454" s="286"/>
      <c r="C454" s="338"/>
      <c r="D454" s="293"/>
      <c r="E454" s="339"/>
      <c r="F454" s="274"/>
      <c r="G454" s="339"/>
    </row>
    <row r="455" spans="2:7">
      <c r="B455" s="286"/>
      <c r="C455" s="338"/>
      <c r="D455" s="293"/>
      <c r="E455" s="339"/>
      <c r="F455" s="274"/>
      <c r="G455" s="339"/>
    </row>
    <row r="456" spans="2:7">
      <c r="B456" s="286"/>
      <c r="C456" s="338"/>
      <c r="D456" s="293"/>
      <c r="E456" s="339"/>
      <c r="F456" s="274"/>
      <c r="G456" s="339"/>
    </row>
    <row r="457" spans="2:7">
      <c r="B457" s="286"/>
      <c r="C457" s="338"/>
      <c r="D457" s="293"/>
      <c r="E457" s="339"/>
      <c r="F457" s="274"/>
      <c r="G457" s="339"/>
    </row>
    <row r="458" spans="2:7">
      <c r="B458" s="286"/>
      <c r="C458" s="338"/>
      <c r="D458" s="293"/>
      <c r="E458" s="339"/>
      <c r="F458" s="274"/>
      <c r="G458" s="339"/>
    </row>
    <row r="459" spans="2:7">
      <c r="B459" s="286"/>
      <c r="C459" s="338"/>
      <c r="D459" s="293"/>
      <c r="E459" s="339"/>
      <c r="F459" s="274"/>
      <c r="G459" s="339"/>
    </row>
    <row r="460" spans="2:7">
      <c r="B460" s="286"/>
      <c r="C460" s="338"/>
      <c r="D460" s="293"/>
      <c r="E460" s="339"/>
      <c r="F460" s="274"/>
      <c r="G460" s="339"/>
    </row>
    <row r="461" spans="2:7">
      <c r="B461" s="286"/>
      <c r="C461" s="338"/>
      <c r="D461" s="293"/>
      <c r="E461" s="339"/>
      <c r="F461" s="274"/>
      <c r="G461" s="339"/>
    </row>
    <row r="462" spans="2:7">
      <c r="B462" s="286"/>
      <c r="C462" s="338"/>
      <c r="D462" s="293"/>
      <c r="E462" s="339"/>
      <c r="F462" s="274"/>
      <c r="G462" s="339"/>
    </row>
    <row r="463" spans="2:7">
      <c r="B463" s="286"/>
      <c r="C463" s="338"/>
      <c r="D463" s="293"/>
      <c r="E463" s="339"/>
      <c r="F463" s="274"/>
      <c r="G463" s="339"/>
    </row>
    <row r="464" spans="2:7">
      <c r="B464" s="286"/>
      <c r="C464" s="338"/>
      <c r="D464" s="293"/>
      <c r="E464" s="339"/>
      <c r="F464" s="274"/>
      <c r="G464" s="339"/>
    </row>
    <row r="465" spans="2:7">
      <c r="B465" s="286"/>
      <c r="C465" s="338"/>
      <c r="D465" s="293"/>
      <c r="E465" s="339"/>
      <c r="F465" s="274"/>
      <c r="G465" s="339"/>
    </row>
    <row r="466" spans="2:7">
      <c r="B466" s="286"/>
      <c r="C466" s="338"/>
      <c r="D466" s="293"/>
      <c r="E466" s="339"/>
      <c r="F466" s="274"/>
      <c r="G466" s="339"/>
    </row>
    <row r="467" spans="2:7">
      <c r="B467" s="286"/>
      <c r="C467" s="338"/>
      <c r="D467" s="293"/>
      <c r="E467" s="339"/>
      <c r="F467" s="274"/>
      <c r="G467" s="339"/>
    </row>
    <row r="468" spans="2:7">
      <c r="B468" s="286"/>
      <c r="C468" s="338"/>
      <c r="D468" s="293"/>
      <c r="E468" s="339"/>
      <c r="F468" s="274"/>
      <c r="G468" s="339"/>
    </row>
    <row r="469" spans="2:7">
      <c r="B469" s="286"/>
      <c r="C469" s="338"/>
      <c r="D469" s="293"/>
      <c r="E469" s="339"/>
      <c r="F469" s="274"/>
      <c r="G469" s="339"/>
    </row>
    <row r="470" spans="2:7">
      <c r="B470" s="286"/>
      <c r="C470" s="338"/>
      <c r="D470" s="293"/>
      <c r="E470" s="339"/>
      <c r="F470" s="274"/>
      <c r="G470" s="339"/>
    </row>
    <row r="471" spans="2:7">
      <c r="B471" s="286"/>
      <c r="C471" s="338"/>
      <c r="D471" s="293"/>
      <c r="E471" s="339"/>
      <c r="F471" s="274"/>
      <c r="G471" s="339"/>
    </row>
    <row r="472" spans="2:7">
      <c r="B472" s="286"/>
      <c r="C472" s="338"/>
      <c r="D472" s="293"/>
      <c r="E472" s="339"/>
      <c r="F472" s="274"/>
      <c r="G472" s="339"/>
    </row>
    <row r="473" spans="2:7">
      <c r="B473" s="286"/>
      <c r="C473" s="338"/>
      <c r="D473" s="293"/>
      <c r="E473" s="339"/>
      <c r="F473" s="274"/>
      <c r="G473" s="339"/>
    </row>
    <row r="474" spans="2:7">
      <c r="B474" s="286"/>
      <c r="C474" s="338"/>
      <c r="D474" s="293"/>
      <c r="E474" s="339"/>
      <c r="F474" s="274"/>
      <c r="G474" s="339"/>
    </row>
    <row r="475" spans="2:7">
      <c r="B475" s="286"/>
      <c r="C475" s="338"/>
      <c r="D475" s="293"/>
      <c r="E475" s="339"/>
      <c r="F475" s="274"/>
      <c r="G475" s="339"/>
    </row>
    <row r="476" spans="2:7">
      <c r="B476" s="286"/>
      <c r="C476" s="338"/>
      <c r="D476" s="293"/>
      <c r="E476" s="339"/>
      <c r="F476" s="274"/>
      <c r="G476" s="339"/>
    </row>
    <row r="477" spans="2:7">
      <c r="B477" s="286"/>
      <c r="C477" s="338"/>
      <c r="D477" s="293"/>
      <c r="E477" s="339"/>
      <c r="F477" s="274"/>
      <c r="G477" s="339"/>
    </row>
    <row r="478" spans="2:7">
      <c r="B478" s="286"/>
      <c r="C478" s="338"/>
      <c r="D478" s="293"/>
      <c r="E478" s="339"/>
      <c r="F478" s="274"/>
      <c r="G478" s="339"/>
    </row>
    <row r="479" spans="2:7">
      <c r="B479" s="286"/>
      <c r="C479" s="338"/>
      <c r="D479" s="293"/>
      <c r="E479" s="339"/>
      <c r="F479" s="274"/>
      <c r="G479" s="339"/>
    </row>
    <row r="480" spans="2:7">
      <c r="B480" s="286"/>
      <c r="C480" s="338"/>
      <c r="D480" s="293"/>
      <c r="E480" s="339"/>
      <c r="F480" s="274"/>
      <c r="G480" s="339"/>
    </row>
    <row r="481" spans="2:7">
      <c r="B481" s="286"/>
      <c r="C481" s="338"/>
      <c r="D481" s="293"/>
      <c r="E481" s="339"/>
      <c r="F481" s="274"/>
      <c r="G481" s="339"/>
    </row>
    <row r="482" spans="2:7">
      <c r="B482" s="286"/>
      <c r="C482" s="338"/>
      <c r="D482" s="293"/>
      <c r="E482" s="339"/>
      <c r="F482" s="274"/>
      <c r="G482" s="339"/>
    </row>
    <row r="483" spans="2:7">
      <c r="B483" s="286"/>
      <c r="C483" s="338"/>
      <c r="D483" s="293"/>
      <c r="E483" s="339"/>
      <c r="F483" s="274"/>
      <c r="G483" s="339"/>
    </row>
    <row r="484" spans="2:7">
      <c r="B484" s="286"/>
      <c r="C484" s="338"/>
      <c r="D484" s="293"/>
      <c r="E484" s="339"/>
      <c r="F484" s="274"/>
      <c r="G484" s="339"/>
    </row>
    <row r="485" spans="2:7">
      <c r="B485" s="286"/>
      <c r="C485" s="338"/>
      <c r="D485" s="293"/>
      <c r="E485" s="339"/>
      <c r="F485" s="274"/>
      <c r="G485" s="339"/>
    </row>
    <row r="486" spans="2:7">
      <c r="B486" s="286"/>
      <c r="C486" s="338"/>
      <c r="D486" s="293"/>
      <c r="E486" s="339"/>
      <c r="F486" s="274"/>
      <c r="G486" s="339"/>
    </row>
    <row r="487" spans="2:7">
      <c r="B487" s="286"/>
      <c r="C487" s="338"/>
      <c r="D487" s="293"/>
      <c r="E487" s="339"/>
      <c r="F487" s="274"/>
      <c r="G487" s="339"/>
    </row>
    <row r="488" spans="2:7">
      <c r="B488" s="286"/>
      <c r="C488" s="338"/>
      <c r="D488" s="293"/>
      <c r="E488" s="339"/>
      <c r="F488" s="274"/>
      <c r="G488" s="339"/>
    </row>
    <row r="489" spans="2:7">
      <c r="B489" s="286"/>
      <c r="C489" s="338"/>
      <c r="D489" s="293"/>
      <c r="E489" s="339"/>
      <c r="F489" s="274"/>
      <c r="G489" s="339"/>
    </row>
    <row r="490" spans="2:7">
      <c r="B490" s="286"/>
      <c r="C490" s="338"/>
      <c r="D490" s="293"/>
      <c r="E490" s="339"/>
      <c r="F490" s="274"/>
      <c r="G490" s="339"/>
    </row>
    <row r="491" spans="2:7">
      <c r="B491" s="286"/>
      <c r="C491" s="338"/>
      <c r="D491" s="293"/>
      <c r="E491" s="339"/>
      <c r="F491" s="274"/>
      <c r="G491" s="339"/>
    </row>
    <row r="492" spans="2:7">
      <c r="B492" s="286"/>
      <c r="C492" s="338"/>
      <c r="D492" s="293"/>
      <c r="E492" s="339"/>
      <c r="F492" s="274"/>
      <c r="G492" s="339"/>
    </row>
    <row r="493" spans="2:7">
      <c r="B493" s="286"/>
      <c r="C493" s="338"/>
      <c r="D493" s="293"/>
      <c r="E493" s="339"/>
      <c r="F493" s="274"/>
      <c r="G493" s="339"/>
    </row>
    <row r="494" spans="2:7">
      <c r="B494" s="286"/>
      <c r="C494" s="338"/>
      <c r="D494" s="293"/>
      <c r="E494" s="339"/>
      <c r="F494" s="274"/>
      <c r="G494" s="339"/>
    </row>
    <row r="495" spans="2:7">
      <c r="B495" s="286"/>
      <c r="C495" s="338"/>
      <c r="D495" s="293"/>
      <c r="E495" s="339"/>
      <c r="F495" s="274"/>
      <c r="G495" s="339"/>
    </row>
    <row r="496" spans="2:7">
      <c r="B496" s="286"/>
      <c r="C496" s="338"/>
      <c r="D496" s="293"/>
      <c r="E496" s="339"/>
      <c r="F496" s="274"/>
      <c r="G496" s="339"/>
    </row>
    <row r="497" spans="2:7">
      <c r="B497" s="286"/>
      <c r="C497" s="338"/>
      <c r="D497" s="293"/>
      <c r="E497" s="339"/>
      <c r="F497" s="274"/>
      <c r="G497" s="339"/>
    </row>
    <row r="498" spans="2:7">
      <c r="B498" s="286"/>
      <c r="C498" s="338"/>
      <c r="D498" s="293"/>
      <c r="E498" s="339"/>
      <c r="F498" s="274"/>
      <c r="G498" s="339"/>
    </row>
    <row r="499" spans="2:7">
      <c r="B499" s="286"/>
      <c r="C499" s="338"/>
      <c r="D499" s="293"/>
      <c r="E499" s="339"/>
      <c r="F499" s="274"/>
      <c r="G499" s="339"/>
    </row>
    <row r="500" spans="2:7">
      <c r="B500" s="286"/>
      <c r="C500" s="338"/>
      <c r="D500" s="293"/>
      <c r="E500" s="339"/>
      <c r="F500" s="274"/>
      <c r="G500" s="339"/>
    </row>
    <row r="501" spans="2:7">
      <c r="B501" s="286"/>
      <c r="C501" s="338"/>
      <c r="D501" s="293"/>
      <c r="E501" s="339"/>
      <c r="F501" s="274"/>
      <c r="G501" s="339"/>
    </row>
    <row r="502" spans="2:7">
      <c r="B502" s="286"/>
      <c r="C502" s="338"/>
      <c r="D502" s="293"/>
      <c r="E502" s="339"/>
      <c r="F502" s="274"/>
      <c r="G502" s="339"/>
    </row>
    <row r="503" spans="2:7">
      <c r="B503" s="286"/>
      <c r="C503" s="338"/>
      <c r="D503" s="293"/>
      <c r="E503" s="339"/>
      <c r="F503" s="274"/>
      <c r="G503" s="339"/>
    </row>
    <row r="504" spans="2:7">
      <c r="B504" s="286"/>
      <c r="C504" s="338"/>
      <c r="D504" s="293"/>
      <c r="E504" s="339"/>
      <c r="F504" s="274"/>
      <c r="G504" s="339"/>
    </row>
    <row r="505" spans="2:7">
      <c r="B505" s="286"/>
      <c r="C505" s="338"/>
      <c r="D505" s="293"/>
      <c r="E505" s="339"/>
      <c r="F505" s="274"/>
      <c r="G505" s="339"/>
    </row>
    <row r="506" spans="2:7">
      <c r="B506" s="286"/>
      <c r="C506" s="338"/>
      <c r="D506" s="293"/>
      <c r="E506" s="339"/>
      <c r="F506" s="274"/>
      <c r="G506" s="339"/>
    </row>
    <row r="507" spans="2:7">
      <c r="B507" s="286"/>
      <c r="C507" s="338"/>
      <c r="D507" s="293"/>
      <c r="E507" s="339"/>
      <c r="F507" s="274"/>
      <c r="G507" s="339"/>
    </row>
    <row r="508" spans="2:7">
      <c r="B508" s="286"/>
      <c r="C508" s="338"/>
      <c r="D508" s="293"/>
      <c r="E508" s="339"/>
      <c r="F508" s="274"/>
      <c r="G508" s="339"/>
    </row>
    <row r="509" spans="2:7">
      <c r="B509" s="286"/>
      <c r="C509" s="338"/>
      <c r="D509" s="293"/>
      <c r="E509" s="339"/>
      <c r="F509" s="274"/>
      <c r="G509" s="339"/>
    </row>
    <row r="510" spans="2:7">
      <c r="B510" s="286"/>
      <c r="C510" s="338"/>
      <c r="D510" s="293"/>
      <c r="E510" s="339"/>
      <c r="F510" s="274"/>
      <c r="G510" s="339"/>
    </row>
    <row r="511" spans="2:7">
      <c r="B511" s="286"/>
      <c r="C511" s="338"/>
      <c r="D511" s="293"/>
      <c r="E511" s="339"/>
      <c r="F511" s="274"/>
      <c r="G511" s="339"/>
    </row>
    <row r="512" spans="2:7">
      <c r="B512" s="286"/>
      <c r="C512" s="338"/>
      <c r="D512" s="293"/>
      <c r="E512" s="339"/>
      <c r="F512" s="274"/>
      <c r="G512" s="339"/>
    </row>
    <row r="513" spans="2:7">
      <c r="B513" s="286"/>
      <c r="C513" s="338"/>
      <c r="D513" s="293"/>
      <c r="E513" s="339"/>
      <c r="F513" s="274"/>
      <c r="G513" s="339"/>
    </row>
    <row r="514" spans="2:7">
      <c r="B514" s="286"/>
      <c r="C514" s="338"/>
      <c r="D514" s="293"/>
      <c r="E514" s="339"/>
      <c r="F514" s="274"/>
      <c r="G514" s="339"/>
    </row>
    <row r="515" spans="2:7">
      <c r="B515" s="286"/>
      <c r="C515" s="338"/>
      <c r="D515" s="293"/>
      <c r="E515" s="339"/>
      <c r="F515" s="274"/>
      <c r="G515" s="339"/>
    </row>
    <row r="516" spans="2:7">
      <c r="B516" s="286"/>
      <c r="C516" s="338"/>
      <c r="D516" s="293"/>
      <c r="E516" s="339"/>
      <c r="F516" s="274"/>
      <c r="G516" s="339"/>
    </row>
    <row r="517" spans="2:7">
      <c r="B517" s="286"/>
      <c r="C517" s="338"/>
      <c r="D517" s="293"/>
      <c r="E517" s="339"/>
      <c r="F517" s="274"/>
      <c r="G517" s="339"/>
    </row>
    <row r="518" spans="2:7">
      <c r="B518" s="286"/>
      <c r="C518" s="338"/>
      <c r="D518" s="293"/>
      <c r="E518" s="339"/>
      <c r="F518" s="274"/>
      <c r="G518" s="339"/>
    </row>
    <row r="519" spans="2:7">
      <c r="B519" s="286"/>
      <c r="C519" s="338"/>
      <c r="D519" s="293"/>
      <c r="E519" s="339"/>
      <c r="F519" s="274"/>
      <c r="G519" s="339"/>
    </row>
    <row r="520" spans="2:7">
      <c r="B520" s="286"/>
      <c r="C520" s="338"/>
      <c r="D520" s="293"/>
      <c r="E520" s="339"/>
      <c r="F520" s="274"/>
      <c r="G520" s="339"/>
    </row>
    <row r="521" spans="2:7">
      <c r="B521" s="286"/>
      <c r="C521" s="338"/>
      <c r="D521" s="293"/>
      <c r="E521" s="339"/>
      <c r="F521" s="274"/>
      <c r="G521" s="339"/>
    </row>
    <row r="522" spans="2:7">
      <c r="B522" s="286"/>
      <c r="C522" s="338"/>
      <c r="D522" s="293"/>
      <c r="E522" s="339"/>
      <c r="F522" s="274"/>
      <c r="G522" s="339"/>
    </row>
    <row r="523" spans="2:7">
      <c r="B523" s="286"/>
      <c r="C523" s="338"/>
      <c r="D523" s="293"/>
      <c r="E523" s="339"/>
      <c r="F523" s="274"/>
      <c r="G523" s="339"/>
    </row>
    <row r="524" spans="2:7">
      <c r="B524" s="286"/>
      <c r="C524" s="338"/>
      <c r="D524" s="293"/>
      <c r="E524" s="339"/>
      <c r="F524" s="274"/>
      <c r="G524" s="339"/>
    </row>
    <row r="525" spans="2:7">
      <c r="B525" s="286"/>
      <c r="C525" s="338"/>
      <c r="D525" s="293"/>
      <c r="E525" s="339"/>
      <c r="F525" s="274"/>
      <c r="G525" s="339"/>
    </row>
    <row r="526" spans="2:7">
      <c r="B526" s="286"/>
      <c r="C526" s="338"/>
      <c r="D526" s="293"/>
      <c r="E526" s="339"/>
      <c r="F526" s="274"/>
      <c r="G526" s="339"/>
    </row>
    <row r="527" spans="2:7">
      <c r="B527" s="286"/>
      <c r="C527" s="338"/>
      <c r="D527" s="293"/>
      <c r="E527" s="339"/>
      <c r="F527" s="274"/>
      <c r="G527" s="339"/>
    </row>
    <row r="528" spans="2:7">
      <c r="B528" s="286"/>
      <c r="C528" s="338"/>
      <c r="D528" s="293"/>
      <c r="E528" s="339"/>
      <c r="F528" s="274"/>
      <c r="G528" s="339"/>
    </row>
    <row r="529" spans="2:7">
      <c r="B529" s="286"/>
      <c r="C529" s="338"/>
      <c r="D529" s="293"/>
      <c r="E529" s="339"/>
      <c r="F529" s="274"/>
      <c r="G529" s="339"/>
    </row>
    <row r="530" spans="2:7">
      <c r="B530" s="286"/>
      <c r="C530" s="338"/>
      <c r="D530" s="293"/>
      <c r="E530" s="339"/>
      <c r="F530" s="274"/>
      <c r="G530" s="339"/>
    </row>
    <row r="531" spans="2:7">
      <c r="B531" s="286"/>
      <c r="C531" s="338"/>
      <c r="D531" s="293"/>
      <c r="E531" s="339"/>
      <c r="F531" s="274"/>
      <c r="G531" s="339"/>
    </row>
    <row r="532" spans="2:7">
      <c r="B532" s="286"/>
      <c r="C532" s="338"/>
      <c r="D532" s="293"/>
      <c r="E532" s="339"/>
      <c r="F532" s="274"/>
      <c r="G532" s="339"/>
    </row>
    <row r="533" spans="2:7">
      <c r="B533" s="286"/>
      <c r="C533" s="338"/>
      <c r="D533" s="293"/>
      <c r="E533" s="339"/>
      <c r="F533" s="274"/>
      <c r="G533" s="339"/>
    </row>
    <row r="534" spans="2:7">
      <c r="B534" s="286"/>
      <c r="C534" s="338"/>
      <c r="D534" s="293"/>
      <c r="E534" s="339"/>
      <c r="F534" s="274"/>
      <c r="G534" s="339"/>
    </row>
    <row r="535" spans="2:7">
      <c r="B535" s="286"/>
      <c r="C535" s="338"/>
      <c r="D535" s="293"/>
      <c r="E535" s="339"/>
      <c r="F535" s="274"/>
      <c r="G535" s="339"/>
    </row>
    <row r="536" spans="2:7">
      <c r="B536" s="286"/>
      <c r="C536" s="338"/>
      <c r="D536" s="293"/>
      <c r="E536" s="339"/>
      <c r="F536" s="274"/>
      <c r="G536" s="339"/>
    </row>
    <row r="537" spans="2:7">
      <c r="B537" s="286"/>
      <c r="C537" s="338"/>
      <c r="D537" s="293"/>
      <c r="E537" s="339"/>
      <c r="F537" s="274"/>
      <c r="G537" s="339"/>
    </row>
    <row r="538" spans="2:7">
      <c r="B538" s="286"/>
      <c r="C538" s="338"/>
      <c r="D538" s="293"/>
      <c r="E538" s="339"/>
      <c r="F538" s="274"/>
      <c r="G538" s="339"/>
    </row>
    <row r="539" spans="2:7">
      <c r="B539" s="286"/>
      <c r="C539" s="338"/>
      <c r="D539" s="293"/>
      <c r="E539" s="339"/>
      <c r="F539" s="274"/>
      <c r="G539" s="339"/>
    </row>
    <row r="540" spans="2:7">
      <c r="B540" s="286"/>
      <c r="C540" s="338"/>
      <c r="D540" s="293"/>
      <c r="E540" s="339"/>
      <c r="F540" s="274"/>
      <c r="G540" s="339"/>
    </row>
    <row r="541" spans="2:7">
      <c r="B541" s="286"/>
      <c r="C541" s="338"/>
      <c r="D541" s="293"/>
      <c r="E541" s="339"/>
      <c r="F541" s="274"/>
      <c r="G541" s="339"/>
    </row>
    <row r="542" spans="2:7">
      <c r="B542" s="286"/>
      <c r="C542" s="338"/>
      <c r="D542" s="293"/>
      <c r="E542" s="339"/>
      <c r="F542" s="274"/>
      <c r="G542" s="339"/>
    </row>
    <row r="543" spans="2:7">
      <c r="B543" s="286"/>
      <c r="C543" s="338"/>
      <c r="D543" s="293"/>
      <c r="E543" s="339"/>
      <c r="F543" s="274"/>
      <c r="G543" s="339"/>
    </row>
    <row r="544" spans="2:7">
      <c r="B544" s="286"/>
      <c r="C544" s="338"/>
      <c r="D544" s="293"/>
      <c r="E544" s="339"/>
      <c r="F544" s="274"/>
      <c r="G544" s="339"/>
    </row>
    <row r="545" spans="2:7">
      <c r="B545" s="286"/>
      <c r="C545" s="338"/>
      <c r="D545" s="293"/>
      <c r="E545" s="339"/>
      <c r="F545" s="274"/>
      <c r="G545" s="339"/>
    </row>
    <row r="546" spans="2:7">
      <c r="B546" s="286"/>
      <c r="C546" s="338"/>
      <c r="D546" s="293"/>
      <c r="E546" s="339"/>
      <c r="F546" s="274"/>
      <c r="G546" s="339"/>
    </row>
    <row r="547" spans="2:7">
      <c r="B547" s="286"/>
      <c r="C547" s="338"/>
      <c r="D547" s="293"/>
      <c r="E547" s="339"/>
      <c r="F547" s="274"/>
      <c r="G547" s="339"/>
    </row>
    <row r="548" spans="2:7">
      <c r="B548" s="286"/>
      <c r="C548" s="338"/>
      <c r="D548" s="293"/>
      <c r="E548" s="339"/>
      <c r="F548" s="274"/>
      <c r="G548" s="339"/>
    </row>
    <row r="549" spans="2:7">
      <c r="B549" s="286"/>
      <c r="C549" s="338"/>
      <c r="D549" s="293"/>
      <c r="E549" s="339"/>
      <c r="F549" s="274"/>
      <c r="G549" s="339"/>
    </row>
    <row r="550" spans="2:7">
      <c r="B550" s="286"/>
      <c r="C550" s="338"/>
      <c r="D550" s="293"/>
      <c r="E550" s="339"/>
      <c r="F550" s="274"/>
      <c r="G550" s="339"/>
    </row>
    <row r="551" spans="2:7">
      <c r="B551" s="286"/>
      <c r="C551" s="338"/>
      <c r="D551" s="293"/>
      <c r="E551" s="339"/>
      <c r="F551" s="274"/>
      <c r="G551" s="339"/>
    </row>
    <row r="552" spans="2:7">
      <c r="B552" s="286"/>
      <c r="C552" s="338"/>
      <c r="D552" s="293"/>
      <c r="E552" s="339"/>
      <c r="F552" s="274"/>
      <c r="G552" s="339"/>
    </row>
    <row r="553" spans="2:7">
      <c r="B553" s="286"/>
      <c r="C553" s="338"/>
      <c r="D553" s="293"/>
      <c r="E553" s="339"/>
      <c r="F553" s="274"/>
      <c r="G553" s="339"/>
    </row>
    <row r="554" spans="2:7">
      <c r="B554" s="286"/>
      <c r="C554" s="338"/>
      <c r="D554" s="293"/>
      <c r="E554" s="339"/>
      <c r="F554" s="274"/>
      <c r="G554" s="339"/>
    </row>
    <row r="555" spans="2:7">
      <c r="B555" s="286"/>
      <c r="C555" s="338"/>
      <c r="D555" s="293"/>
      <c r="E555" s="339"/>
      <c r="F555" s="274"/>
      <c r="G555" s="339"/>
    </row>
    <row r="556" spans="2:7">
      <c r="B556" s="286"/>
      <c r="C556" s="338"/>
      <c r="D556" s="293"/>
      <c r="E556" s="339"/>
      <c r="F556" s="274"/>
      <c r="G556" s="339"/>
    </row>
    <row r="557" spans="2:7">
      <c r="B557" s="286"/>
      <c r="C557" s="338"/>
      <c r="D557" s="293"/>
      <c r="E557" s="339"/>
      <c r="F557" s="274"/>
      <c r="G557" s="339"/>
    </row>
    <row r="558" spans="2:7">
      <c r="B558" s="286"/>
      <c r="C558" s="338"/>
      <c r="D558" s="293"/>
      <c r="E558" s="339"/>
      <c r="F558" s="274"/>
      <c r="G558" s="339"/>
    </row>
    <row r="559" spans="2:7">
      <c r="B559" s="286"/>
      <c r="C559" s="338"/>
      <c r="D559" s="293"/>
      <c r="E559" s="339"/>
      <c r="F559" s="274"/>
      <c r="G559" s="339"/>
    </row>
    <row r="560" spans="2:7">
      <c r="B560" s="286"/>
      <c r="C560" s="338"/>
      <c r="D560" s="293"/>
      <c r="E560" s="339"/>
      <c r="F560" s="274"/>
      <c r="G560" s="339"/>
    </row>
    <row r="561" spans="2:7">
      <c r="B561" s="286"/>
      <c r="C561" s="338"/>
      <c r="D561" s="293"/>
      <c r="E561" s="339"/>
      <c r="F561" s="274"/>
      <c r="G561" s="339"/>
    </row>
    <row r="562" spans="2:7">
      <c r="B562" s="286"/>
      <c r="C562" s="338"/>
      <c r="D562" s="293"/>
      <c r="E562" s="339"/>
      <c r="F562" s="274"/>
      <c r="G562" s="339"/>
    </row>
    <row r="563" spans="2:7">
      <c r="B563" s="286"/>
      <c r="C563" s="338"/>
      <c r="D563" s="293"/>
      <c r="E563" s="339"/>
      <c r="F563" s="274"/>
      <c r="G563" s="339"/>
    </row>
    <row r="564" spans="2:7">
      <c r="B564" s="286"/>
      <c r="C564" s="338"/>
      <c r="D564" s="293"/>
      <c r="E564" s="339"/>
      <c r="F564" s="274"/>
      <c r="G564" s="339"/>
    </row>
    <row r="565" spans="2:7">
      <c r="B565" s="286"/>
      <c r="C565" s="338"/>
      <c r="D565" s="293"/>
      <c r="E565" s="339"/>
      <c r="F565" s="274"/>
      <c r="G565" s="339"/>
    </row>
    <row r="566" spans="2:7">
      <c r="B566" s="286"/>
      <c r="C566" s="338"/>
      <c r="D566" s="293"/>
      <c r="E566" s="339"/>
      <c r="F566" s="274"/>
      <c r="G566" s="339"/>
    </row>
    <row r="567" spans="2:7">
      <c r="B567" s="286"/>
      <c r="C567" s="338"/>
      <c r="D567" s="293"/>
      <c r="E567" s="339"/>
      <c r="F567" s="274"/>
      <c r="G567" s="339"/>
    </row>
    <row r="568" spans="2:7">
      <c r="B568" s="286"/>
      <c r="C568" s="338"/>
      <c r="D568" s="293"/>
      <c r="E568" s="339"/>
      <c r="F568" s="274"/>
      <c r="G568" s="339"/>
    </row>
    <row r="569" spans="2:7">
      <c r="B569" s="286"/>
      <c r="C569" s="338"/>
      <c r="D569" s="293"/>
      <c r="E569" s="339"/>
      <c r="F569" s="274"/>
      <c r="G569" s="339"/>
    </row>
    <row r="570" spans="2:7">
      <c r="B570" s="286"/>
      <c r="C570" s="338"/>
      <c r="D570" s="293"/>
      <c r="E570" s="339"/>
      <c r="F570" s="274"/>
      <c r="G570" s="339"/>
    </row>
    <row r="571" spans="2:7">
      <c r="B571" s="286"/>
      <c r="C571" s="338"/>
      <c r="D571" s="293"/>
      <c r="E571" s="339"/>
      <c r="F571" s="274"/>
      <c r="G571" s="339"/>
    </row>
    <row r="572" spans="2:7">
      <c r="B572" s="286"/>
      <c r="C572" s="338"/>
      <c r="D572" s="293"/>
      <c r="E572" s="339"/>
      <c r="F572" s="274"/>
      <c r="G572" s="339"/>
    </row>
    <row r="573" spans="2:7">
      <c r="B573" s="286"/>
      <c r="C573" s="338"/>
      <c r="D573" s="293"/>
      <c r="E573" s="339"/>
      <c r="F573" s="274"/>
      <c r="G573" s="339"/>
    </row>
    <row r="574" spans="2:7">
      <c r="B574" s="286"/>
      <c r="C574" s="338"/>
      <c r="D574" s="293"/>
      <c r="E574" s="339"/>
      <c r="F574" s="274"/>
      <c r="G574" s="339"/>
    </row>
    <row r="575" spans="2:7">
      <c r="B575" s="286"/>
      <c r="C575" s="338"/>
      <c r="D575" s="293"/>
      <c r="E575" s="339"/>
      <c r="F575" s="274"/>
      <c r="G575" s="339"/>
    </row>
    <row r="576" spans="2:7">
      <c r="B576" s="286"/>
      <c r="C576" s="338"/>
      <c r="D576" s="293"/>
      <c r="E576" s="339"/>
      <c r="F576" s="274"/>
      <c r="G576" s="339"/>
    </row>
    <row r="577" spans="2:7">
      <c r="B577" s="286"/>
      <c r="C577" s="338"/>
      <c r="D577" s="293"/>
      <c r="E577" s="339"/>
      <c r="F577" s="274"/>
      <c r="G577" s="339"/>
    </row>
    <row r="578" spans="2:7">
      <c r="B578" s="286"/>
      <c r="C578" s="338"/>
      <c r="D578" s="293"/>
      <c r="E578" s="339"/>
      <c r="F578" s="274"/>
      <c r="G578" s="339"/>
    </row>
    <row r="579" spans="2:7">
      <c r="B579" s="286"/>
      <c r="C579" s="338"/>
      <c r="D579" s="293"/>
      <c r="E579" s="339"/>
      <c r="F579" s="274"/>
      <c r="G579" s="339"/>
    </row>
    <row r="580" spans="2:7">
      <c r="B580" s="286"/>
      <c r="C580" s="338"/>
      <c r="D580" s="293"/>
      <c r="E580" s="339"/>
      <c r="F580" s="274"/>
      <c r="G580" s="339"/>
    </row>
    <row r="581" spans="2:7">
      <c r="B581" s="286"/>
      <c r="C581" s="338"/>
      <c r="D581" s="293"/>
      <c r="E581" s="339"/>
      <c r="F581" s="274"/>
      <c r="G581" s="339"/>
    </row>
    <row r="582" spans="2:7">
      <c r="B582" s="286"/>
      <c r="C582" s="338"/>
      <c r="D582" s="293"/>
      <c r="E582" s="339"/>
      <c r="F582" s="274"/>
      <c r="G582" s="339"/>
    </row>
    <row r="583" spans="2:7">
      <c r="B583" s="286"/>
      <c r="C583" s="338"/>
      <c r="D583" s="293"/>
      <c r="E583" s="339"/>
      <c r="F583" s="274"/>
      <c r="G583" s="339"/>
    </row>
    <row r="584" spans="2:7">
      <c r="B584" s="286"/>
      <c r="C584" s="338"/>
      <c r="D584" s="293"/>
      <c r="E584" s="339"/>
      <c r="F584" s="274"/>
      <c r="G584" s="339"/>
    </row>
    <row r="585" spans="2:7">
      <c r="B585" s="286"/>
      <c r="C585" s="338"/>
      <c r="D585" s="293"/>
      <c r="E585" s="339"/>
      <c r="F585" s="274"/>
      <c r="G585" s="339"/>
    </row>
    <row r="586" spans="2:7">
      <c r="B586" s="286"/>
      <c r="C586" s="338"/>
      <c r="D586" s="293"/>
      <c r="E586" s="339"/>
      <c r="F586" s="274"/>
      <c r="G586" s="339"/>
    </row>
    <row r="587" spans="2:7">
      <c r="B587" s="286"/>
      <c r="C587" s="338"/>
      <c r="D587" s="293"/>
      <c r="E587" s="339"/>
      <c r="F587" s="274"/>
      <c r="G587" s="339"/>
    </row>
    <row r="588" spans="2:7">
      <c r="B588" s="286"/>
      <c r="C588" s="338"/>
      <c r="D588" s="293"/>
      <c r="E588" s="339"/>
      <c r="F588" s="274"/>
      <c r="G588" s="339"/>
    </row>
    <row r="589" spans="2:7">
      <c r="B589" s="286"/>
      <c r="C589" s="338"/>
      <c r="D589" s="293"/>
      <c r="E589" s="339"/>
      <c r="F589" s="274"/>
      <c r="G589" s="339"/>
    </row>
    <row r="590" spans="2:7">
      <c r="B590" s="286"/>
      <c r="C590" s="338"/>
      <c r="D590" s="293"/>
      <c r="E590" s="339"/>
      <c r="F590" s="274"/>
      <c r="G590" s="339"/>
    </row>
    <row r="591" spans="2:7">
      <c r="B591" s="286"/>
      <c r="C591" s="338"/>
      <c r="D591" s="293"/>
      <c r="E591" s="339"/>
      <c r="F591" s="274"/>
      <c r="G591" s="339"/>
    </row>
    <row r="592" spans="2:7">
      <c r="B592" s="286"/>
      <c r="C592" s="338"/>
      <c r="D592" s="293"/>
      <c r="E592" s="339"/>
      <c r="F592" s="274"/>
      <c r="G592" s="339"/>
    </row>
    <row r="593" spans="2:7">
      <c r="B593" s="286"/>
      <c r="C593" s="338"/>
      <c r="D593" s="293"/>
      <c r="E593" s="339"/>
      <c r="F593" s="274"/>
      <c r="G593" s="339"/>
    </row>
    <row r="594" spans="2:7">
      <c r="B594" s="286"/>
      <c r="C594" s="338"/>
      <c r="D594" s="293"/>
      <c r="E594" s="339"/>
      <c r="F594" s="274"/>
      <c r="G594" s="339"/>
    </row>
    <row r="595" spans="2:7">
      <c r="B595" s="286"/>
      <c r="C595" s="338"/>
      <c r="D595" s="293"/>
      <c r="E595" s="339"/>
      <c r="F595" s="274"/>
      <c r="G595" s="339"/>
    </row>
    <row r="596" spans="2:7">
      <c r="B596" s="286"/>
      <c r="C596" s="338"/>
      <c r="D596" s="293"/>
      <c r="E596" s="339"/>
      <c r="F596" s="274"/>
      <c r="G596" s="339"/>
    </row>
    <row r="597" spans="2:7">
      <c r="B597" s="286"/>
      <c r="C597" s="338"/>
      <c r="D597" s="293"/>
      <c r="E597" s="339"/>
      <c r="F597" s="274"/>
      <c r="G597" s="339"/>
    </row>
    <row r="598" spans="2:7">
      <c r="B598" s="286"/>
      <c r="C598" s="338"/>
      <c r="D598" s="293"/>
      <c r="E598" s="339"/>
      <c r="F598" s="274"/>
      <c r="G598" s="339"/>
    </row>
    <row r="599" spans="2:7">
      <c r="B599" s="286"/>
      <c r="C599" s="338"/>
      <c r="D599" s="293"/>
      <c r="E599" s="339"/>
      <c r="F599" s="274"/>
      <c r="G599" s="339"/>
    </row>
    <row r="600" spans="2:7">
      <c r="B600" s="286"/>
      <c r="C600" s="338"/>
      <c r="D600" s="293"/>
      <c r="E600" s="339"/>
      <c r="F600" s="274"/>
      <c r="G600" s="339"/>
    </row>
    <row r="601" spans="2:7">
      <c r="B601" s="286"/>
      <c r="C601" s="338"/>
      <c r="D601" s="293"/>
      <c r="E601" s="339"/>
      <c r="F601" s="274"/>
      <c r="G601" s="339"/>
    </row>
    <row r="602" spans="2:7">
      <c r="B602" s="286"/>
      <c r="C602" s="338"/>
      <c r="D602" s="293"/>
      <c r="E602" s="339"/>
      <c r="F602" s="274"/>
      <c r="G602" s="339"/>
    </row>
    <row r="603" spans="2:7">
      <c r="B603" s="286"/>
      <c r="C603" s="338"/>
      <c r="D603" s="293"/>
      <c r="E603" s="339"/>
      <c r="F603" s="274"/>
      <c r="G603" s="339"/>
    </row>
    <row r="604" spans="2:7">
      <c r="B604" s="286"/>
      <c r="C604" s="338"/>
      <c r="D604" s="293"/>
      <c r="E604" s="339"/>
      <c r="F604" s="274"/>
      <c r="G604" s="339"/>
    </row>
    <row r="605" spans="2:7">
      <c r="B605" s="286"/>
      <c r="C605" s="338"/>
      <c r="D605" s="293"/>
      <c r="E605" s="339"/>
      <c r="F605" s="274"/>
      <c r="G605" s="339"/>
    </row>
    <row r="606" spans="2:7">
      <c r="B606" s="286"/>
      <c r="C606" s="338"/>
      <c r="D606" s="293"/>
      <c r="E606" s="339"/>
      <c r="F606" s="274"/>
      <c r="G606" s="339"/>
    </row>
    <row r="607" spans="2:7">
      <c r="B607" s="286"/>
      <c r="C607" s="338"/>
      <c r="D607" s="293"/>
      <c r="E607" s="339"/>
      <c r="F607" s="274"/>
      <c r="G607" s="339"/>
    </row>
    <row r="608" spans="2:7">
      <c r="B608" s="286"/>
      <c r="C608" s="338"/>
      <c r="D608" s="293"/>
      <c r="E608" s="339"/>
      <c r="F608" s="274"/>
      <c r="G608" s="339"/>
    </row>
    <row r="609" spans="2:7">
      <c r="B609" s="286"/>
      <c r="C609" s="338"/>
      <c r="D609" s="293"/>
      <c r="E609" s="339"/>
      <c r="F609" s="274"/>
      <c r="G609" s="339"/>
    </row>
    <row r="610" spans="2:7">
      <c r="B610" s="286"/>
      <c r="C610" s="338"/>
      <c r="D610" s="293"/>
      <c r="E610" s="339"/>
      <c r="F610" s="274"/>
      <c r="G610" s="339"/>
    </row>
    <row r="611" spans="2:7">
      <c r="B611" s="286"/>
      <c r="C611" s="338"/>
      <c r="D611" s="293"/>
      <c r="E611" s="339"/>
      <c r="F611" s="274"/>
      <c r="G611" s="339"/>
    </row>
    <row r="612" spans="2:7">
      <c r="B612" s="286"/>
      <c r="C612" s="338"/>
      <c r="D612" s="293"/>
      <c r="E612" s="339"/>
      <c r="F612" s="274"/>
      <c r="G612" s="339"/>
    </row>
    <row r="613" spans="2:7">
      <c r="B613" s="286"/>
      <c r="C613" s="338"/>
      <c r="D613" s="293"/>
      <c r="E613" s="339"/>
      <c r="F613" s="274"/>
      <c r="G613" s="339"/>
    </row>
    <row r="614" spans="2:7">
      <c r="B614" s="286"/>
      <c r="C614" s="338"/>
      <c r="D614" s="293"/>
      <c r="E614" s="339"/>
      <c r="F614" s="274"/>
      <c r="G614" s="339"/>
    </row>
    <row r="615" spans="2:7">
      <c r="B615" s="286"/>
      <c r="C615" s="338"/>
      <c r="D615" s="293"/>
      <c r="E615" s="339"/>
      <c r="F615" s="274"/>
      <c r="G615" s="339"/>
    </row>
    <row r="616" spans="2:7">
      <c r="B616" s="286"/>
      <c r="C616" s="338"/>
      <c r="D616" s="293"/>
      <c r="E616" s="339"/>
      <c r="F616" s="274"/>
      <c r="G616" s="339"/>
    </row>
    <row r="617" spans="2:7">
      <c r="B617" s="286"/>
      <c r="C617" s="338"/>
      <c r="D617" s="293"/>
      <c r="E617" s="339"/>
      <c r="F617" s="274"/>
      <c r="G617" s="339"/>
    </row>
    <row r="618" spans="2:7">
      <c r="B618" s="286"/>
      <c r="C618" s="338"/>
      <c r="D618" s="293"/>
      <c r="E618" s="339"/>
      <c r="F618" s="274"/>
      <c r="G618" s="339"/>
    </row>
    <row r="619" spans="2:7">
      <c r="B619" s="286"/>
      <c r="C619" s="338"/>
      <c r="D619" s="293"/>
      <c r="E619" s="339"/>
      <c r="F619" s="274"/>
      <c r="G619" s="339"/>
    </row>
    <row r="620" spans="2:7">
      <c r="B620" s="286"/>
      <c r="C620" s="338"/>
      <c r="D620" s="293"/>
      <c r="E620" s="339"/>
      <c r="F620" s="274"/>
      <c r="G620" s="339"/>
    </row>
    <row r="621" spans="2:7">
      <c r="B621" s="286"/>
      <c r="C621" s="338"/>
      <c r="D621" s="293"/>
      <c r="E621" s="339"/>
      <c r="F621" s="274"/>
      <c r="G621" s="339"/>
    </row>
    <row r="622" spans="2:7">
      <c r="B622" s="286"/>
      <c r="C622" s="338"/>
      <c r="D622" s="293"/>
      <c r="E622" s="339"/>
      <c r="F622" s="274"/>
      <c r="G622" s="339"/>
    </row>
    <row r="623" spans="2:7">
      <c r="B623" s="286"/>
      <c r="C623" s="338"/>
      <c r="D623" s="293"/>
      <c r="E623" s="339"/>
      <c r="F623" s="274"/>
      <c r="G623" s="339"/>
    </row>
    <row r="624" spans="2:7">
      <c r="B624" s="286"/>
      <c r="C624" s="338"/>
      <c r="D624" s="293"/>
      <c r="E624" s="339"/>
      <c r="F624" s="274"/>
      <c r="G624" s="339"/>
    </row>
    <row r="625" spans="2:7">
      <c r="B625" s="286"/>
      <c r="C625" s="338"/>
      <c r="D625" s="293"/>
      <c r="E625" s="339"/>
      <c r="F625" s="274"/>
      <c r="G625" s="339"/>
    </row>
    <row r="626" spans="2:7">
      <c r="B626" s="286"/>
      <c r="C626" s="338"/>
      <c r="D626" s="293"/>
      <c r="E626" s="339"/>
      <c r="F626" s="274"/>
      <c r="G626" s="339"/>
    </row>
    <row r="627" spans="2:7">
      <c r="B627" s="286"/>
      <c r="C627" s="338"/>
      <c r="D627" s="293"/>
      <c r="E627" s="339"/>
      <c r="F627" s="274"/>
      <c r="G627" s="339"/>
    </row>
    <row r="628" spans="2:7">
      <c r="B628" s="286"/>
      <c r="C628" s="338"/>
      <c r="D628" s="293"/>
      <c r="E628" s="339"/>
      <c r="F628" s="274"/>
      <c r="G628" s="339"/>
    </row>
    <row r="629" spans="2:7">
      <c r="B629" s="286"/>
      <c r="C629" s="338"/>
      <c r="D629" s="293"/>
      <c r="E629" s="339"/>
      <c r="F629" s="274"/>
      <c r="G629" s="339"/>
    </row>
    <row r="630" spans="2:7">
      <c r="B630" s="286"/>
      <c r="C630" s="338"/>
      <c r="D630" s="293"/>
      <c r="E630" s="339"/>
      <c r="F630" s="274"/>
      <c r="G630" s="339"/>
    </row>
    <row r="631" spans="2:7">
      <c r="B631" s="286"/>
      <c r="C631" s="338"/>
      <c r="D631" s="293"/>
      <c r="E631" s="339"/>
      <c r="F631" s="274"/>
      <c r="G631" s="339"/>
    </row>
    <row r="632" spans="2:7">
      <c r="B632" s="286"/>
      <c r="C632" s="338"/>
      <c r="D632" s="293"/>
      <c r="E632" s="339"/>
      <c r="F632" s="274"/>
      <c r="G632" s="339"/>
    </row>
    <row r="633" spans="2:7">
      <c r="B633" s="286"/>
      <c r="C633" s="338"/>
      <c r="D633" s="293"/>
      <c r="E633" s="339"/>
      <c r="F633" s="274"/>
      <c r="G633" s="339"/>
    </row>
    <row r="634" spans="2:7">
      <c r="B634" s="286"/>
      <c r="C634" s="338"/>
      <c r="D634" s="293"/>
      <c r="E634" s="339"/>
      <c r="F634" s="274"/>
      <c r="G634" s="339"/>
    </row>
    <row r="635" spans="2:7">
      <c r="B635" s="286"/>
      <c r="C635" s="338"/>
      <c r="D635" s="293"/>
      <c r="E635" s="339"/>
      <c r="F635" s="274"/>
      <c r="G635" s="339"/>
    </row>
    <row r="636" spans="2:7">
      <c r="B636" s="286"/>
      <c r="C636" s="338"/>
      <c r="D636" s="293"/>
      <c r="E636" s="339"/>
      <c r="F636" s="274"/>
      <c r="G636" s="339"/>
    </row>
    <row r="637" spans="2:7">
      <c r="B637" s="286"/>
      <c r="C637" s="338"/>
      <c r="D637" s="293"/>
      <c r="E637" s="339"/>
      <c r="F637" s="274"/>
      <c r="G637" s="339"/>
    </row>
    <row r="638" spans="2:7">
      <c r="B638" s="286"/>
      <c r="C638" s="338"/>
      <c r="D638" s="293"/>
      <c r="E638" s="339"/>
      <c r="F638" s="274"/>
      <c r="G638" s="339"/>
    </row>
    <row r="639" spans="2:7">
      <c r="B639" s="286"/>
      <c r="C639" s="338"/>
      <c r="D639" s="293"/>
      <c r="E639" s="339"/>
      <c r="F639" s="274"/>
      <c r="G639" s="339"/>
    </row>
    <row r="640" spans="2:7">
      <c r="B640" s="286"/>
      <c r="C640" s="338"/>
      <c r="D640" s="293"/>
      <c r="E640" s="339"/>
      <c r="F640" s="274"/>
      <c r="G640" s="339"/>
    </row>
    <row r="641" spans="2:7">
      <c r="B641" s="286"/>
      <c r="C641" s="338"/>
      <c r="D641" s="293"/>
      <c r="E641" s="339"/>
      <c r="F641" s="274"/>
      <c r="G641" s="339"/>
    </row>
    <row r="642" spans="2:7">
      <c r="B642" s="286"/>
      <c r="C642" s="338"/>
      <c r="D642" s="293"/>
      <c r="E642" s="339"/>
      <c r="F642" s="274"/>
      <c r="G642" s="339"/>
    </row>
    <row r="643" spans="2:7">
      <c r="B643" s="286"/>
      <c r="C643" s="338"/>
      <c r="D643" s="293"/>
      <c r="E643" s="339"/>
      <c r="F643" s="274"/>
      <c r="G643" s="339"/>
    </row>
    <row r="644" spans="2:7">
      <c r="B644" s="286"/>
      <c r="C644" s="338"/>
      <c r="D644" s="293"/>
      <c r="E644" s="339"/>
      <c r="F644" s="274"/>
      <c r="G644" s="339"/>
    </row>
    <row r="645" spans="2:7">
      <c r="B645" s="286"/>
      <c r="C645" s="338"/>
      <c r="D645" s="293"/>
      <c r="E645" s="339"/>
      <c r="F645" s="274"/>
      <c r="G645" s="339"/>
    </row>
    <row r="646" spans="2:7">
      <c r="B646" s="286"/>
      <c r="C646" s="338"/>
      <c r="D646" s="293"/>
      <c r="E646" s="339"/>
      <c r="F646" s="274"/>
      <c r="G646" s="339"/>
    </row>
    <row r="647" spans="2:7">
      <c r="B647" s="286"/>
      <c r="C647" s="338"/>
      <c r="D647" s="293"/>
      <c r="E647" s="339"/>
      <c r="F647" s="274"/>
      <c r="G647" s="339"/>
    </row>
    <row r="648" spans="2:7">
      <c r="B648" s="286"/>
      <c r="C648" s="338"/>
      <c r="D648" s="293"/>
      <c r="E648" s="339"/>
      <c r="F648" s="274"/>
      <c r="G648" s="339"/>
    </row>
    <row r="649" spans="2:7">
      <c r="B649" s="286"/>
      <c r="C649" s="338"/>
      <c r="D649" s="293"/>
      <c r="E649" s="339"/>
      <c r="F649" s="274"/>
      <c r="G649" s="339"/>
    </row>
    <row r="650" spans="2:7">
      <c r="B650" s="286"/>
      <c r="C650" s="338"/>
      <c r="D650" s="293"/>
      <c r="E650" s="339"/>
      <c r="F650" s="274"/>
      <c r="G650" s="339"/>
    </row>
    <row r="651" spans="2:7">
      <c r="B651" s="286"/>
      <c r="C651" s="338"/>
      <c r="D651" s="293"/>
      <c r="E651" s="339"/>
      <c r="F651" s="274"/>
      <c r="G651" s="339"/>
    </row>
    <row r="652" spans="2:7">
      <c r="B652" s="286"/>
      <c r="C652" s="338"/>
      <c r="D652" s="293"/>
      <c r="E652" s="339"/>
      <c r="F652" s="274"/>
      <c r="G652" s="339"/>
    </row>
    <row r="653" spans="2:7">
      <c r="B653" s="286"/>
      <c r="C653" s="338"/>
      <c r="D653" s="293"/>
      <c r="E653" s="339"/>
      <c r="F653" s="274"/>
      <c r="G653" s="339"/>
    </row>
    <row r="654" spans="2:7">
      <c r="B654" s="286"/>
      <c r="C654" s="338"/>
      <c r="D654" s="293"/>
      <c r="E654" s="339"/>
      <c r="F654" s="274"/>
      <c r="G654" s="339"/>
    </row>
    <row r="655" spans="2:7">
      <c r="B655" s="286"/>
      <c r="C655" s="338"/>
      <c r="D655" s="293"/>
      <c r="E655" s="339"/>
      <c r="F655" s="274"/>
      <c r="G655" s="339"/>
    </row>
    <row r="656" spans="2:7">
      <c r="B656" s="286"/>
      <c r="C656" s="338"/>
      <c r="D656" s="293"/>
      <c r="E656" s="339"/>
      <c r="F656" s="274"/>
      <c r="G656" s="339"/>
    </row>
    <row r="657" spans="2:7">
      <c r="B657" s="286"/>
      <c r="C657" s="338"/>
      <c r="D657" s="293"/>
      <c r="E657" s="339"/>
      <c r="F657" s="274"/>
      <c r="G657" s="339"/>
    </row>
    <row r="658" spans="2:7">
      <c r="B658" s="286"/>
      <c r="C658" s="338"/>
      <c r="D658" s="293"/>
      <c r="E658" s="339"/>
      <c r="F658" s="274"/>
      <c r="G658" s="339"/>
    </row>
    <row r="659" spans="2:7">
      <c r="B659" s="286"/>
      <c r="C659" s="338"/>
      <c r="D659" s="293"/>
      <c r="E659" s="339"/>
      <c r="F659" s="274"/>
      <c r="G659" s="339"/>
    </row>
    <row r="660" spans="2:7">
      <c r="B660" s="286"/>
      <c r="C660" s="338"/>
      <c r="D660" s="293"/>
      <c r="E660" s="339"/>
      <c r="F660" s="274"/>
      <c r="G660" s="339"/>
    </row>
    <row r="661" spans="2:7">
      <c r="B661" s="286"/>
      <c r="C661" s="338"/>
      <c r="D661" s="293"/>
      <c r="E661" s="339"/>
      <c r="F661" s="274"/>
      <c r="G661" s="339"/>
    </row>
    <row r="662" spans="2:7">
      <c r="B662" s="286"/>
      <c r="C662" s="338"/>
      <c r="D662" s="293"/>
      <c r="E662" s="339"/>
      <c r="F662" s="274"/>
      <c r="G662" s="339"/>
    </row>
    <row r="663" spans="2:7">
      <c r="B663" s="286"/>
      <c r="C663" s="338"/>
      <c r="D663" s="293"/>
      <c r="E663" s="339"/>
      <c r="F663" s="274"/>
      <c r="G663" s="339"/>
    </row>
    <row r="664" spans="2:7">
      <c r="B664" s="286"/>
      <c r="C664" s="338"/>
      <c r="D664" s="293"/>
      <c r="E664" s="339"/>
      <c r="F664" s="274"/>
      <c r="G664" s="339"/>
    </row>
    <row r="665" spans="2:7">
      <c r="B665" s="286"/>
      <c r="C665" s="338"/>
      <c r="D665" s="293"/>
      <c r="E665" s="339"/>
      <c r="F665" s="274"/>
      <c r="G665" s="339"/>
    </row>
    <row r="666" spans="2:7">
      <c r="B666" s="286"/>
      <c r="C666" s="338"/>
      <c r="D666" s="293"/>
      <c r="E666" s="339"/>
      <c r="F666" s="274"/>
      <c r="G666" s="339"/>
    </row>
    <row r="667" spans="2:7">
      <c r="B667" s="286"/>
      <c r="C667" s="338"/>
      <c r="D667" s="293"/>
      <c r="E667" s="339"/>
      <c r="F667" s="274"/>
      <c r="G667" s="339"/>
    </row>
    <row r="668" spans="2:7">
      <c r="B668" s="286"/>
      <c r="C668" s="338"/>
      <c r="D668" s="293"/>
      <c r="E668" s="339"/>
      <c r="F668" s="274"/>
      <c r="G668" s="339"/>
    </row>
    <row r="669" spans="2:7">
      <c r="B669" s="286"/>
      <c r="C669" s="338"/>
      <c r="D669" s="293"/>
      <c r="E669" s="339"/>
      <c r="F669" s="274"/>
      <c r="G669" s="339"/>
    </row>
    <row r="670" spans="2:7">
      <c r="B670" s="286"/>
      <c r="C670" s="338"/>
      <c r="D670" s="293"/>
      <c r="E670" s="339"/>
      <c r="F670" s="274"/>
      <c r="G670" s="339"/>
    </row>
    <row r="671" spans="2:7">
      <c r="B671" s="286"/>
      <c r="C671" s="338"/>
      <c r="D671" s="293"/>
      <c r="E671" s="339"/>
      <c r="F671" s="274"/>
      <c r="G671" s="339"/>
    </row>
    <row r="672" spans="2:7">
      <c r="B672" s="286"/>
      <c r="C672" s="338"/>
      <c r="D672" s="293"/>
      <c r="E672" s="339"/>
      <c r="F672" s="274"/>
      <c r="G672" s="339"/>
    </row>
    <row r="673" spans="2:7">
      <c r="B673" s="286"/>
      <c r="C673" s="338"/>
      <c r="D673" s="293"/>
      <c r="E673" s="339"/>
      <c r="F673" s="274"/>
      <c r="G673" s="339"/>
    </row>
    <row r="674" spans="2:7">
      <c r="B674" s="286"/>
      <c r="C674" s="338"/>
      <c r="D674" s="293"/>
      <c r="E674" s="339"/>
      <c r="F674" s="274"/>
      <c r="G674" s="339"/>
    </row>
    <row r="675" spans="2:7">
      <c r="B675" s="286"/>
      <c r="C675" s="338"/>
      <c r="D675" s="293"/>
      <c r="E675" s="339"/>
      <c r="F675" s="274"/>
      <c r="G675" s="339"/>
    </row>
    <row r="676" spans="2:7">
      <c r="B676" s="286"/>
      <c r="C676" s="338"/>
      <c r="D676" s="293"/>
      <c r="E676" s="339"/>
      <c r="F676" s="274"/>
      <c r="G676" s="339"/>
    </row>
    <row r="677" spans="2:7">
      <c r="B677" s="286"/>
      <c r="C677" s="338"/>
      <c r="D677" s="293"/>
      <c r="E677" s="339"/>
      <c r="F677" s="274"/>
      <c r="G677" s="339"/>
    </row>
    <row r="678" spans="2:7">
      <c r="B678" s="286"/>
      <c r="C678" s="338"/>
      <c r="D678" s="293"/>
      <c r="E678" s="339"/>
      <c r="F678" s="274"/>
      <c r="G678" s="339"/>
    </row>
    <row r="679" spans="2:7">
      <c r="B679" s="286"/>
      <c r="C679" s="338"/>
      <c r="D679" s="293"/>
      <c r="E679" s="339"/>
      <c r="F679" s="274"/>
      <c r="G679" s="339"/>
    </row>
    <row r="680" spans="2:7">
      <c r="B680" s="286"/>
      <c r="C680" s="338"/>
      <c r="D680" s="293"/>
      <c r="E680" s="339"/>
      <c r="F680" s="274"/>
      <c r="G680" s="339"/>
    </row>
    <row r="681" spans="2:7">
      <c r="B681" s="286"/>
      <c r="C681" s="338"/>
      <c r="D681" s="293"/>
      <c r="E681" s="339"/>
      <c r="F681" s="274"/>
      <c r="G681" s="339"/>
    </row>
    <row r="682" spans="2:7">
      <c r="B682" s="286"/>
      <c r="C682" s="338"/>
      <c r="D682" s="293"/>
      <c r="E682" s="339"/>
      <c r="F682" s="274"/>
      <c r="G682" s="339"/>
    </row>
    <row r="683" spans="2:7">
      <c r="B683" s="286"/>
      <c r="C683" s="338"/>
      <c r="D683" s="293"/>
      <c r="E683" s="339"/>
      <c r="F683" s="274"/>
      <c r="G683" s="339"/>
    </row>
    <row r="684" spans="2:7">
      <c r="B684" s="286"/>
      <c r="C684" s="338"/>
      <c r="D684" s="293"/>
      <c r="E684" s="339"/>
      <c r="F684" s="274"/>
      <c r="G684" s="339"/>
    </row>
    <row r="685" spans="2:7">
      <c r="B685" s="286"/>
      <c r="C685" s="338"/>
      <c r="D685" s="293"/>
      <c r="E685" s="339"/>
      <c r="F685" s="274"/>
      <c r="G685" s="339"/>
    </row>
    <row r="686" spans="2:7">
      <c r="B686" s="286"/>
      <c r="C686" s="338"/>
      <c r="D686" s="293"/>
      <c r="E686" s="339"/>
      <c r="F686" s="274"/>
      <c r="G686" s="339"/>
    </row>
    <row r="687" spans="2:7">
      <c r="B687" s="286"/>
      <c r="C687" s="338"/>
      <c r="D687" s="293"/>
      <c r="E687" s="339"/>
      <c r="F687" s="274"/>
      <c r="G687" s="339"/>
    </row>
    <row r="688" spans="2:7">
      <c r="B688" s="286"/>
      <c r="C688" s="338"/>
      <c r="D688" s="293"/>
      <c r="E688" s="339"/>
      <c r="F688" s="274"/>
      <c r="G688" s="339"/>
    </row>
    <row r="689" spans="2:7">
      <c r="B689" s="286"/>
      <c r="C689" s="338"/>
      <c r="D689" s="293"/>
      <c r="E689" s="339"/>
      <c r="F689" s="274"/>
      <c r="G689" s="339"/>
    </row>
    <row r="690" spans="2:7">
      <c r="B690" s="286"/>
      <c r="C690" s="338"/>
      <c r="D690" s="293"/>
      <c r="E690" s="339"/>
      <c r="F690" s="274"/>
      <c r="G690" s="339"/>
    </row>
    <row r="691" spans="2:7">
      <c r="B691" s="286"/>
      <c r="C691" s="338"/>
      <c r="D691" s="293"/>
      <c r="E691" s="339"/>
      <c r="F691" s="274"/>
      <c r="G691" s="339"/>
    </row>
    <row r="692" spans="2:7">
      <c r="B692" s="286"/>
      <c r="C692" s="338"/>
      <c r="D692" s="293"/>
      <c r="E692" s="339"/>
      <c r="F692" s="274"/>
      <c r="G692" s="339"/>
    </row>
    <row r="693" spans="2:7">
      <c r="B693" s="286"/>
      <c r="C693" s="338"/>
      <c r="D693" s="293"/>
      <c r="E693" s="339"/>
      <c r="F693" s="274"/>
      <c r="G693" s="339"/>
    </row>
    <row r="694" spans="2:7">
      <c r="B694" s="286"/>
      <c r="C694" s="338"/>
      <c r="D694" s="293"/>
      <c r="E694" s="339"/>
      <c r="F694" s="274"/>
      <c r="G694" s="339"/>
    </row>
    <row r="695" spans="2:7">
      <c r="B695" s="286"/>
      <c r="C695" s="338"/>
      <c r="D695" s="293"/>
      <c r="E695" s="339"/>
      <c r="F695" s="274"/>
      <c r="G695" s="339"/>
    </row>
    <row r="696" spans="2:7">
      <c r="B696" s="286"/>
      <c r="C696" s="338"/>
      <c r="D696" s="293"/>
      <c r="E696" s="339"/>
      <c r="F696" s="274"/>
      <c r="G696" s="339"/>
    </row>
    <row r="697" spans="2:7">
      <c r="B697" s="286"/>
      <c r="C697" s="338"/>
      <c r="D697" s="293"/>
      <c r="E697" s="339"/>
      <c r="F697" s="274"/>
      <c r="G697" s="339"/>
    </row>
    <row r="698" spans="2:7">
      <c r="B698" s="286"/>
      <c r="C698" s="338"/>
      <c r="D698" s="293"/>
      <c r="E698" s="339"/>
      <c r="F698" s="274"/>
      <c r="G698" s="339"/>
    </row>
    <row r="699" spans="2:7">
      <c r="B699" s="286"/>
      <c r="C699" s="338"/>
      <c r="D699" s="293"/>
      <c r="E699" s="339"/>
      <c r="F699" s="274"/>
      <c r="G699" s="339"/>
    </row>
    <row r="700" spans="2:7">
      <c r="B700" s="286"/>
      <c r="C700" s="338"/>
      <c r="D700" s="293"/>
      <c r="E700" s="339"/>
      <c r="F700" s="274"/>
      <c r="G700" s="339"/>
    </row>
    <row r="701" spans="2:7">
      <c r="B701" s="286"/>
      <c r="C701" s="338"/>
      <c r="D701" s="293"/>
      <c r="E701" s="339"/>
      <c r="F701" s="274"/>
      <c r="G701" s="339"/>
    </row>
    <row r="702" spans="2:7">
      <c r="B702" s="286"/>
      <c r="C702" s="338"/>
      <c r="D702" s="293"/>
      <c r="E702" s="339"/>
      <c r="F702" s="274"/>
      <c r="G702" s="339"/>
    </row>
    <row r="703" spans="2:7">
      <c r="B703" s="286"/>
      <c r="C703" s="338"/>
      <c r="D703" s="293"/>
      <c r="E703" s="339"/>
      <c r="F703" s="274"/>
      <c r="G703" s="339"/>
    </row>
    <row r="704" spans="2:7">
      <c r="B704" s="286"/>
      <c r="C704" s="338"/>
      <c r="D704" s="293"/>
      <c r="E704" s="339"/>
      <c r="F704" s="274"/>
      <c r="G704" s="339"/>
    </row>
    <row r="705" spans="2:7">
      <c r="B705" s="286"/>
      <c r="C705" s="338"/>
      <c r="D705" s="293"/>
      <c r="E705" s="339"/>
      <c r="F705" s="274"/>
      <c r="G705" s="339"/>
    </row>
    <row r="706" spans="2:7">
      <c r="B706" s="286"/>
      <c r="C706" s="338"/>
      <c r="D706" s="293"/>
      <c r="E706" s="339"/>
      <c r="F706" s="274"/>
      <c r="G706" s="339"/>
    </row>
    <row r="707" spans="2:7">
      <c r="B707" s="286"/>
      <c r="C707" s="338"/>
      <c r="D707" s="293"/>
      <c r="E707" s="339"/>
      <c r="F707" s="274"/>
      <c r="G707" s="339"/>
    </row>
    <row r="708" spans="2:7">
      <c r="B708" s="286"/>
      <c r="C708" s="338"/>
      <c r="D708" s="293"/>
      <c r="E708" s="339"/>
      <c r="F708" s="274"/>
      <c r="G708" s="339"/>
    </row>
    <row r="709" spans="2:7">
      <c r="B709" s="286"/>
      <c r="C709" s="338"/>
      <c r="D709" s="293"/>
      <c r="E709" s="339"/>
      <c r="F709" s="274"/>
      <c r="G709" s="339"/>
    </row>
    <row r="710" spans="2:7">
      <c r="B710" s="286"/>
      <c r="C710" s="338"/>
      <c r="D710" s="293"/>
      <c r="E710" s="339"/>
      <c r="F710" s="274"/>
      <c r="G710" s="339"/>
    </row>
    <row r="711" spans="2:7">
      <c r="B711" s="286"/>
      <c r="C711" s="338"/>
      <c r="D711" s="293"/>
      <c r="E711" s="339"/>
      <c r="F711" s="274"/>
      <c r="G711" s="339"/>
    </row>
    <row r="712" spans="2:7">
      <c r="B712" s="286"/>
      <c r="C712" s="338"/>
      <c r="D712" s="293"/>
      <c r="E712" s="339"/>
      <c r="F712" s="274"/>
      <c r="G712" s="339"/>
    </row>
    <row r="713" spans="2:7">
      <c r="B713" s="286"/>
      <c r="C713" s="338"/>
      <c r="D713" s="293"/>
      <c r="E713" s="339"/>
      <c r="F713" s="274"/>
      <c r="G713" s="339"/>
    </row>
    <row r="714" spans="2:7">
      <c r="B714" s="286"/>
      <c r="C714" s="338"/>
      <c r="D714" s="293"/>
      <c r="E714" s="339"/>
      <c r="F714" s="274"/>
      <c r="G714" s="339"/>
    </row>
    <row r="715" spans="2:7">
      <c r="B715" s="286"/>
      <c r="C715" s="338"/>
      <c r="D715" s="293"/>
      <c r="E715" s="339"/>
      <c r="F715" s="274"/>
      <c r="G715" s="339"/>
    </row>
    <row r="716" spans="2:7">
      <c r="B716" s="286"/>
      <c r="C716" s="338"/>
      <c r="D716" s="293"/>
      <c r="E716" s="339"/>
      <c r="F716" s="274"/>
      <c r="G716" s="339"/>
    </row>
    <row r="717" spans="2:7">
      <c r="B717" s="286"/>
      <c r="C717" s="338"/>
      <c r="D717" s="293"/>
      <c r="E717" s="339"/>
      <c r="F717" s="274"/>
      <c r="G717" s="339"/>
    </row>
    <row r="718" spans="2:7">
      <c r="B718" s="286"/>
      <c r="C718" s="338"/>
      <c r="D718" s="293"/>
      <c r="E718" s="339"/>
      <c r="F718" s="274"/>
      <c r="G718" s="339"/>
    </row>
    <row r="719" spans="2:7">
      <c r="B719" s="286"/>
      <c r="C719" s="338"/>
      <c r="D719" s="293"/>
      <c r="E719" s="339"/>
      <c r="F719" s="274"/>
      <c r="G719" s="339"/>
    </row>
    <row r="720" spans="2:7">
      <c r="B720" s="286"/>
      <c r="C720" s="338"/>
      <c r="D720" s="293"/>
      <c r="E720" s="339"/>
      <c r="F720" s="274"/>
      <c r="G720" s="339"/>
    </row>
    <row r="721" spans="2:7">
      <c r="B721" s="286"/>
      <c r="C721" s="338"/>
      <c r="D721" s="293"/>
      <c r="E721" s="339"/>
      <c r="F721" s="274"/>
      <c r="G721" s="339"/>
    </row>
    <row r="722" spans="2:7">
      <c r="B722" s="286"/>
      <c r="C722" s="338"/>
      <c r="D722" s="293"/>
      <c r="E722" s="339"/>
      <c r="F722" s="274"/>
      <c r="G722" s="339"/>
    </row>
    <row r="723" spans="2:7">
      <c r="B723" s="286"/>
      <c r="C723" s="338"/>
      <c r="D723" s="293"/>
      <c r="E723" s="339"/>
      <c r="F723" s="274"/>
      <c r="G723" s="339"/>
    </row>
    <row r="724" spans="2:7">
      <c r="B724" s="286"/>
      <c r="C724" s="338"/>
      <c r="D724" s="293"/>
      <c r="E724" s="339"/>
      <c r="F724" s="274"/>
      <c r="G724" s="339"/>
    </row>
    <row r="725" spans="2:7">
      <c r="B725" s="286"/>
      <c r="C725" s="338"/>
      <c r="D725" s="293"/>
      <c r="E725" s="339"/>
      <c r="F725" s="274"/>
      <c r="G725" s="339"/>
    </row>
    <row r="726" spans="2:7">
      <c r="B726" s="286"/>
      <c r="C726" s="338"/>
      <c r="D726" s="293"/>
      <c r="E726" s="339"/>
      <c r="F726" s="274"/>
      <c r="G726" s="339"/>
    </row>
    <row r="727" spans="2:7">
      <c r="B727" s="286"/>
      <c r="C727" s="338"/>
      <c r="D727" s="293"/>
      <c r="E727" s="339"/>
      <c r="F727" s="274"/>
      <c r="G727" s="339"/>
    </row>
    <row r="728" spans="2:7">
      <c r="B728" s="286"/>
      <c r="C728" s="338"/>
      <c r="D728" s="293"/>
      <c r="E728" s="339"/>
      <c r="F728" s="274"/>
      <c r="G728" s="339"/>
    </row>
    <row r="729" spans="2:7">
      <c r="B729" s="286"/>
      <c r="C729" s="338"/>
      <c r="D729" s="293"/>
      <c r="E729" s="339"/>
      <c r="F729" s="274"/>
      <c r="G729" s="339"/>
    </row>
    <row r="730" spans="2:7">
      <c r="B730" s="286"/>
      <c r="C730" s="338"/>
      <c r="D730" s="293"/>
      <c r="E730" s="339"/>
      <c r="F730" s="274"/>
      <c r="G730" s="339"/>
    </row>
    <row r="731" spans="2:7">
      <c r="B731" s="286"/>
      <c r="C731" s="338"/>
      <c r="D731" s="293"/>
      <c r="E731" s="339"/>
      <c r="F731" s="274"/>
      <c r="G731" s="339"/>
    </row>
    <row r="732" spans="2:7">
      <c r="B732" s="286"/>
      <c r="C732" s="338"/>
      <c r="D732" s="293"/>
      <c r="E732" s="339"/>
      <c r="F732" s="274"/>
      <c r="G732" s="339"/>
    </row>
    <row r="733" spans="2:7">
      <c r="B733" s="286"/>
      <c r="C733" s="338"/>
      <c r="D733" s="293"/>
      <c r="E733" s="339"/>
      <c r="F733" s="274"/>
      <c r="G733" s="339"/>
    </row>
    <row r="734" spans="2:7">
      <c r="B734" s="286"/>
      <c r="C734" s="338"/>
      <c r="D734" s="293"/>
      <c r="E734" s="339"/>
      <c r="F734" s="274"/>
      <c r="G734" s="339"/>
    </row>
    <row r="735" spans="2:7">
      <c r="B735" s="286"/>
      <c r="C735" s="338"/>
      <c r="D735" s="293"/>
      <c r="E735" s="339"/>
      <c r="F735" s="274"/>
      <c r="G735" s="339"/>
    </row>
    <row r="736" spans="2:7">
      <c r="B736" s="286"/>
      <c r="C736" s="338"/>
      <c r="D736" s="293"/>
      <c r="E736" s="339"/>
      <c r="F736" s="274"/>
      <c r="G736" s="339"/>
    </row>
    <row r="737" spans="2:7">
      <c r="B737" s="286"/>
      <c r="C737" s="338"/>
      <c r="D737" s="293"/>
      <c r="E737" s="339"/>
      <c r="F737" s="274"/>
      <c r="G737" s="339"/>
    </row>
    <row r="738" spans="2:7">
      <c r="B738" s="286"/>
      <c r="C738" s="338"/>
      <c r="D738" s="293"/>
      <c r="E738" s="339"/>
      <c r="F738" s="274"/>
      <c r="G738" s="339"/>
    </row>
    <row r="739" spans="2:7">
      <c r="B739" s="286"/>
      <c r="C739" s="338"/>
      <c r="D739" s="293"/>
      <c r="E739" s="339"/>
      <c r="F739" s="274"/>
      <c r="G739" s="339"/>
    </row>
    <row r="740" spans="2:7">
      <c r="B740" s="286"/>
      <c r="C740" s="338"/>
      <c r="D740" s="293"/>
      <c r="E740" s="339"/>
      <c r="F740" s="274"/>
      <c r="G740" s="339"/>
    </row>
    <row r="741" spans="2:7">
      <c r="B741" s="286"/>
      <c r="C741" s="338"/>
      <c r="D741" s="293"/>
      <c r="E741" s="339"/>
      <c r="F741" s="274"/>
      <c r="G741" s="339"/>
    </row>
    <row r="742" spans="2:7">
      <c r="B742" s="286"/>
      <c r="C742" s="338"/>
      <c r="D742" s="293"/>
      <c r="E742" s="339"/>
      <c r="F742" s="274"/>
      <c r="G742" s="339"/>
    </row>
    <row r="743" spans="2:7">
      <c r="B743" s="286"/>
      <c r="C743" s="338"/>
      <c r="D743" s="293"/>
      <c r="E743" s="339"/>
      <c r="F743" s="274"/>
      <c r="G743" s="339"/>
    </row>
    <row r="744" spans="2:7">
      <c r="B744" s="286"/>
      <c r="C744" s="338"/>
      <c r="D744" s="293"/>
      <c r="E744" s="339"/>
      <c r="F744" s="274"/>
      <c r="G744" s="339"/>
    </row>
    <row r="745" spans="2:7">
      <c r="B745" s="286"/>
      <c r="C745" s="338"/>
      <c r="D745" s="293"/>
      <c r="E745" s="339"/>
      <c r="F745" s="274"/>
      <c r="G745" s="339"/>
    </row>
    <row r="746" spans="2:7">
      <c r="B746" s="286"/>
      <c r="C746" s="338"/>
      <c r="D746" s="293"/>
      <c r="E746" s="339"/>
      <c r="F746" s="274"/>
      <c r="G746" s="339"/>
    </row>
    <row r="747" spans="2:7">
      <c r="B747" s="286"/>
      <c r="C747" s="338"/>
      <c r="D747" s="293"/>
      <c r="E747" s="339"/>
      <c r="F747" s="274"/>
      <c r="G747" s="339"/>
    </row>
    <row r="748" spans="2:7">
      <c r="B748" s="286"/>
      <c r="C748" s="338"/>
      <c r="D748" s="293"/>
      <c r="E748" s="339"/>
      <c r="F748" s="274"/>
      <c r="G748" s="339"/>
    </row>
    <row r="749" spans="2:7">
      <c r="B749" s="286"/>
      <c r="C749" s="338"/>
      <c r="D749" s="293"/>
      <c r="E749" s="339"/>
      <c r="F749" s="274"/>
      <c r="G749" s="339"/>
    </row>
    <row r="750" spans="2:7">
      <c r="B750" s="286"/>
      <c r="C750" s="338"/>
      <c r="D750" s="293"/>
      <c r="E750" s="339"/>
      <c r="F750" s="274"/>
      <c r="G750" s="339"/>
    </row>
    <row r="751" spans="2:7">
      <c r="B751" s="286"/>
      <c r="C751" s="338"/>
      <c r="D751" s="293"/>
      <c r="E751" s="339"/>
      <c r="F751" s="274"/>
      <c r="G751" s="339"/>
    </row>
    <row r="752" spans="2:7">
      <c r="B752" s="286"/>
      <c r="C752" s="338"/>
      <c r="D752" s="293"/>
      <c r="E752" s="339"/>
      <c r="F752" s="274"/>
      <c r="G752" s="339"/>
    </row>
    <row r="753" spans="2:7">
      <c r="B753" s="286"/>
      <c r="C753" s="338"/>
      <c r="D753" s="293"/>
      <c r="E753" s="339"/>
      <c r="F753" s="274"/>
      <c r="G753" s="339"/>
    </row>
    <row r="754" spans="2:7">
      <c r="B754" s="286"/>
      <c r="C754" s="338"/>
      <c r="D754" s="293"/>
      <c r="E754" s="339"/>
      <c r="F754" s="274"/>
      <c r="G754" s="339"/>
    </row>
    <row r="755" spans="2:7">
      <c r="B755" s="286"/>
      <c r="C755" s="338"/>
      <c r="D755" s="293"/>
      <c r="E755" s="339"/>
      <c r="F755" s="274"/>
      <c r="G755" s="339"/>
    </row>
    <row r="756" spans="2:7">
      <c r="B756" s="286"/>
      <c r="C756" s="338"/>
      <c r="D756" s="293"/>
      <c r="E756" s="339"/>
      <c r="F756" s="274"/>
      <c r="G756" s="339"/>
    </row>
    <row r="757" spans="2:7">
      <c r="B757" s="286"/>
      <c r="C757" s="338"/>
      <c r="D757" s="293"/>
      <c r="E757" s="339"/>
      <c r="F757" s="274"/>
      <c r="G757" s="339"/>
    </row>
    <row r="758" spans="2:7">
      <c r="B758" s="286"/>
      <c r="C758" s="338"/>
      <c r="D758" s="293"/>
      <c r="E758" s="339"/>
      <c r="F758" s="274"/>
      <c r="G758" s="339"/>
    </row>
    <row r="759" spans="2:7">
      <c r="B759" s="286"/>
      <c r="C759" s="338"/>
      <c r="D759" s="293"/>
      <c r="E759" s="339"/>
      <c r="F759" s="274"/>
      <c r="G759" s="339"/>
    </row>
    <row r="760" spans="2:7">
      <c r="B760" s="286"/>
      <c r="C760" s="338"/>
      <c r="D760" s="293"/>
      <c r="E760" s="339"/>
      <c r="F760" s="274"/>
      <c r="G760" s="339"/>
    </row>
    <row r="761" spans="2:7">
      <c r="B761" s="286"/>
      <c r="C761" s="338"/>
      <c r="D761" s="293"/>
      <c r="E761" s="339"/>
      <c r="F761" s="274"/>
      <c r="G761" s="339"/>
    </row>
    <row r="762" spans="2:7">
      <c r="B762" s="286"/>
      <c r="C762" s="338"/>
      <c r="D762" s="293"/>
      <c r="E762" s="339"/>
      <c r="F762" s="274"/>
      <c r="G762" s="339"/>
    </row>
    <row r="763" spans="2:7">
      <c r="B763" s="286"/>
      <c r="C763" s="338"/>
      <c r="D763" s="293"/>
      <c r="E763" s="339"/>
      <c r="F763" s="274"/>
      <c r="G763" s="339"/>
    </row>
    <row r="764" spans="2:7">
      <c r="B764" s="286"/>
      <c r="C764" s="338"/>
      <c r="D764" s="293"/>
      <c r="E764" s="339"/>
      <c r="F764" s="274"/>
      <c r="G764" s="339"/>
    </row>
    <row r="765" spans="2:7">
      <c r="B765" s="286"/>
      <c r="C765" s="338"/>
      <c r="D765" s="293"/>
      <c r="E765" s="339"/>
      <c r="F765" s="274"/>
      <c r="G765" s="339"/>
    </row>
    <row r="766" spans="2:7">
      <c r="B766" s="286"/>
      <c r="C766" s="338"/>
      <c r="D766" s="293"/>
      <c r="E766" s="339"/>
      <c r="F766" s="274"/>
      <c r="G766" s="339"/>
    </row>
    <row r="767" spans="2:7">
      <c r="B767" s="286"/>
      <c r="C767" s="338"/>
      <c r="D767" s="293"/>
      <c r="E767" s="339"/>
      <c r="F767" s="274"/>
      <c r="G767" s="339"/>
    </row>
    <row r="768" spans="2:7">
      <c r="B768" s="286"/>
      <c r="C768" s="338"/>
      <c r="D768" s="293"/>
      <c r="E768" s="339"/>
      <c r="F768" s="274"/>
      <c r="G768" s="339"/>
    </row>
    <row r="769" spans="2:7">
      <c r="B769" s="286"/>
      <c r="C769" s="338"/>
      <c r="D769" s="293"/>
      <c r="E769" s="339"/>
      <c r="F769" s="274"/>
      <c r="G769" s="339"/>
    </row>
    <row r="770" spans="2:7">
      <c r="B770" s="286"/>
      <c r="C770" s="338"/>
      <c r="D770" s="293"/>
      <c r="E770" s="339"/>
      <c r="F770" s="274"/>
      <c r="G770" s="339"/>
    </row>
    <row r="771" spans="2:7">
      <c r="B771" s="286"/>
      <c r="C771" s="338"/>
      <c r="D771" s="293"/>
      <c r="E771" s="339"/>
      <c r="F771" s="274"/>
      <c r="G771" s="339"/>
    </row>
    <row r="772" spans="2:7">
      <c r="B772" s="286"/>
      <c r="C772" s="338"/>
      <c r="D772" s="293"/>
      <c r="E772" s="339"/>
      <c r="F772" s="274"/>
      <c r="G772" s="339"/>
    </row>
    <row r="773" spans="2:7">
      <c r="B773" s="286"/>
      <c r="C773" s="338"/>
      <c r="D773" s="293"/>
      <c r="E773" s="339"/>
      <c r="F773" s="274"/>
      <c r="G773" s="339"/>
    </row>
    <row r="774" spans="2:7">
      <c r="B774" s="286"/>
      <c r="C774" s="338"/>
      <c r="D774" s="293"/>
      <c r="E774" s="339"/>
      <c r="F774" s="274"/>
      <c r="G774" s="339"/>
    </row>
    <row r="775" spans="2:7">
      <c r="B775" s="286"/>
      <c r="C775" s="338"/>
      <c r="D775" s="293"/>
      <c r="E775" s="339"/>
      <c r="F775" s="274"/>
      <c r="G775" s="339"/>
    </row>
    <row r="776" spans="2:7">
      <c r="B776" s="286"/>
      <c r="C776" s="338"/>
      <c r="D776" s="293"/>
      <c r="E776" s="339"/>
      <c r="F776" s="274"/>
      <c r="G776" s="339"/>
    </row>
    <row r="777" spans="2:7">
      <c r="B777" s="286"/>
      <c r="C777" s="338"/>
      <c r="D777" s="293"/>
      <c r="E777" s="339"/>
      <c r="F777" s="274"/>
      <c r="G777" s="339"/>
    </row>
    <row r="778" spans="2:7">
      <c r="B778" s="286"/>
      <c r="C778" s="338"/>
      <c r="D778" s="293"/>
      <c r="E778" s="339"/>
      <c r="F778" s="274"/>
      <c r="G778" s="339"/>
    </row>
    <row r="779" spans="2:7">
      <c r="B779" s="286"/>
      <c r="C779" s="338"/>
      <c r="D779" s="293"/>
      <c r="E779" s="339"/>
      <c r="F779" s="274"/>
      <c r="G779" s="339"/>
    </row>
    <row r="780" spans="2:7">
      <c r="B780" s="286"/>
      <c r="C780" s="338"/>
      <c r="D780" s="293"/>
      <c r="E780" s="339"/>
      <c r="F780" s="274"/>
      <c r="G780" s="339"/>
    </row>
    <row r="781" spans="2:7">
      <c r="B781" s="286"/>
      <c r="C781" s="338"/>
      <c r="D781" s="293"/>
      <c r="E781" s="339"/>
      <c r="F781" s="274"/>
      <c r="G781" s="339"/>
    </row>
    <row r="782" spans="2:7">
      <c r="B782" s="286"/>
      <c r="C782" s="338"/>
      <c r="D782" s="293"/>
      <c r="E782" s="339"/>
      <c r="F782" s="274"/>
      <c r="G782" s="339"/>
    </row>
    <row r="783" spans="2:7">
      <c r="B783" s="286"/>
      <c r="C783" s="338"/>
      <c r="D783" s="293"/>
      <c r="E783" s="339"/>
      <c r="F783" s="274"/>
      <c r="G783" s="339"/>
    </row>
    <row r="784" spans="2:7">
      <c r="B784" s="286"/>
      <c r="C784" s="338"/>
      <c r="D784" s="293"/>
      <c r="E784" s="339"/>
      <c r="F784" s="274"/>
      <c r="G784" s="339"/>
    </row>
    <row r="785" spans="2:7">
      <c r="B785" s="286"/>
      <c r="C785" s="338"/>
      <c r="D785" s="293"/>
      <c r="E785" s="339"/>
      <c r="F785" s="274"/>
      <c r="G785" s="339"/>
    </row>
    <row r="786" spans="2:7">
      <c r="B786" s="286"/>
      <c r="C786" s="338"/>
      <c r="D786" s="293"/>
      <c r="E786" s="339"/>
      <c r="F786" s="274"/>
      <c r="G786" s="339"/>
    </row>
    <row r="787" spans="2:7">
      <c r="B787" s="286"/>
      <c r="C787" s="338"/>
      <c r="D787" s="293"/>
      <c r="E787" s="339"/>
      <c r="F787" s="274"/>
      <c r="G787" s="339"/>
    </row>
    <row r="788" spans="2:7">
      <c r="B788" s="286"/>
      <c r="C788" s="338"/>
      <c r="D788" s="293"/>
      <c r="E788" s="339"/>
      <c r="F788" s="274"/>
      <c r="G788" s="339"/>
    </row>
    <row r="789" spans="2:7">
      <c r="B789" s="286"/>
      <c r="C789" s="338"/>
      <c r="D789" s="293"/>
      <c r="E789" s="339"/>
      <c r="F789" s="274"/>
      <c r="G789" s="339"/>
    </row>
    <row r="790" spans="2:7">
      <c r="B790" s="286"/>
      <c r="C790" s="338"/>
      <c r="D790" s="293"/>
      <c r="E790" s="339"/>
      <c r="F790" s="274"/>
      <c r="G790" s="339"/>
    </row>
    <row r="791" spans="2:7">
      <c r="B791" s="286"/>
      <c r="C791" s="338"/>
      <c r="D791" s="293"/>
      <c r="E791" s="339"/>
      <c r="F791" s="274"/>
      <c r="G791" s="339"/>
    </row>
    <row r="792" spans="2:7">
      <c r="B792" s="286"/>
      <c r="C792" s="338"/>
      <c r="D792" s="293"/>
      <c r="E792" s="339"/>
      <c r="F792" s="274"/>
      <c r="G792" s="339"/>
    </row>
    <row r="793" spans="2:7">
      <c r="B793" s="286"/>
      <c r="C793" s="338"/>
      <c r="D793" s="293"/>
      <c r="E793" s="339"/>
      <c r="F793" s="274"/>
      <c r="G793" s="339"/>
    </row>
    <row r="794" spans="2:7">
      <c r="B794" s="286"/>
      <c r="C794" s="338"/>
      <c r="D794" s="293"/>
      <c r="E794" s="339"/>
      <c r="F794" s="274"/>
      <c r="G794" s="339"/>
    </row>
    <row r="795" spans="2:7">
      <c r="B795" s="286"/>
      <c r="C795" s="338"/>
      <c r="D795" s="293"/>
      <c r="E795" s="339"/>
      <c r="F795" s="274"/>
      <c r="G795" s="339"/>
    </row>
    <row r="796" spans="2:7">
      <c r="B796" s="286"/>
      <c r="C796" s="338"/>
      <c r="D796" s="293"/>
      <c r="E796" s="339"/>
      <c r="F796" s="274"/>
      <c r="G796" s="339"/>
    </row>
    <row r="797" spans="2:7">
      <c r="B797" s="286"/>
      <c r="C797" s="338"/>
      <c r="D797" s="293"/>
      <c r="E797" s="339"/>
      <c r="F797" s="274"/>
      <c r="G797" s="339"/>
    </row>
    <row r="798" spans="2:7">
      <c r="B798" s="286"/>
      <c r="C798" s="338"/>
      <c r="D798" s="293"/>
      <c r="E798" s="339"/>
      <c r="F798" s="274"/>
      <c r="G798" s="339"/>
    </row>
    <row r="799" spans="2:7">
      <c r="B799" s="286"/>
      <c r="C799" s="338"/>
      <c r="D799" s="293"/>
      <c r="E799" s="339"/>
      <c r="F799" s="274"/>
      <c r="G799" s="339"/>
    </row>
    <row r="800" spans="2:7">
      <c r="B800" s="286"/>
      <c r="C800" s="338"/>
      <c r="D800" s="293"/>
      <c r="E800" s="339"/>
      <c r="F800" s="274"/>
      <c r="G800" s="339"/>
    </row>
    <row r="801" spans="2:7">
      <c r="B801" s="286"/>
      <c r="C801" s="338"/>
      <c r="D801" s="293"/>
      <c r="E801" s="339"/>
      <c r="F801" s="274"/>
      <c r="G801" s="339"/>
    </row>
    <row r="802" spans="2:7">
      <c r="B802" s="286"/>
      <c r="C802" s="338"/>
      <c r="D802" s="293"/>
      <c r="E802" s="339"/>
      <c r="F802" s="274"/>
      <c r="G802" s="339"/>
    </row>
    <row r="803" spans="2:7">
      <c r="B803" s="286"/>
      <c r="C803" s="338"/>
      <c r="D803" s="293"/>
      <c r="E803" s="339"/>
      <c r="F803" s="274"/>
      <c r="G803" s="339"/>
    </row>
    <row r="804" spans="2:7">
      <c r="B804" s="286"/>
      <c r="C804" s="338"/>
      <c r="D804" s="293"/>
      <c r="E804" s="339"/>
      <c r="F804" s="274"/>
      <c r="G804" s="339"/>
    </row>
    <row r="805" spans="2:7">
      <c r="B805" s="286"/>
      <c r="C805" s="338"/>
      <c r="D805" s="293"/>
      <c r="E805" s="339"/>
      <c r="F805" s="274"/>
      <c r="G805" s="339"/>
    </row>
    <row r="806" spans="2:7">
      <c r="B806" s="286"/>
      <c r="C806" s="338"/>
      <c r="D806" s="293"/>
      <c r="E806" s="339"/>
      <c r="F806" s="274"/>
      <c r="G806" s="339"/>
    </row>
    <row r="807" spans="2:7">
      <c r="B807" s="286"/>
      <c r="C807" s="338"/>
      <c r="D807" s="293"/>
      <c r="E807" s="339"/>
      <c r="F807" s="274"/>
      <c r="G807" s="339"/>
    </row>
    <row r="808" spans="2:7">
      <c r="B808" s="286"/>
      <c r="C808" s="338"/>
      <c r="D808" s="293"/>
      <c r="E808" s="339"/>
      <c r="F808" s="274"/>
      <c r="G808" s="339"/>
    </row>
    <row r="809" spans="2:7">
      <c r="B809" s="286"/>
      <c r="C809" s="338"/>
      <c r="D809" s="293"/>
      <c r="E809" s="339"/>
      <c r="F809" s="274"/>
      <c r="G809" s="339"/>
    </row>
    <row r="810" spans="2:7">
      <c r="B810" s="286"/>
      <c r="C810" s="338"/>
      <c r="D810" s="293"/>
      <c r="E810" s="339"/>
      <c r="F810" s="274"/>
      <c r="G810" s="339"/>
    </row>
    <row r="811" spans="2:7">
      <c r="B811" s="286"/>
      <c r="C811" s="338"/>
      <c r="D811" s="293"/>
      <c r="E811" s="339"/>
      <c r="F811" s="274"/>
      <c r="G811" s="339"/>
    </row>
    <row r="812" spans="2:7">
      <c r="B812" s="286"/>
      <c r="C812" s="338"/>
      <c r="D812" s="293"/>
      <c r="E812" s="339"/>
      <c r="F812" s="274"/>
      <c r="G812" s="339"/>
    </row>
    <row r="813" spans="2:7">
      <c r="B813" s="286"/>
      <c r="C813" s="338"/>
      <c r="D813" s="293"/>
      <c r="E813" s="339"/>
      <c r="F813" s="274"/>
      <c r="G813" s="339"/>
    </row>
    <row r="814" spans="2:7">
      <c r="B814" s="286"/>
      <c r="C814" s="338"/>
      <c r="D814" s="293"/>
      <c r="E814" s="339"/>
      <c r="F814" s="274"/>
      <c r="G814" s="339"/>
    </row>
    <row r="815" spans="2:7">
      <c r="B815" s="286"/>
      <c r="C815" s="338"/>
      <c r="D815" s="293"/>
      <c r="E815" s="339"/>
      <c r="F815" s="274"/>
      <c r="G815" s="339"/>
    </row>
    <row r="816" spans="2:7">
      <c r="B816" s="286"/>
      <c r="C816" s="338"/>
      <c r="D816" s="293"/>
      <c r="E816" s="339"/>
      <c r="F816" s="274"/>
      <c r="G816" s="339"/>
    </row>
    <row r="817" spans="2:7">
      <c r="B817" s="286"/>
      <c r="C817" s="338"/>
      <c r="D817" s="293"/>
      <c r="E817" s="339"/>
      <c r="F817" s="274"/>
      <c r="G817" s="339"/>
    </row>
    <row r="818" spans="2:7">
      <c r="B818" s="286"/>
      <c r="C818" s="338"/>
      <c r="D818" s="293"/>
      <c r="E818" s="339"/>
      <c r="F818" s="274"/>
      <c r="G818" s="339"/>
    </row>
    <row r="819" spans="2:7">
      <c r="B819" s="286"/>
      <c r="C819" s="338"/>
      <c r="D819" s="293"/>
      <c r="E819" s="339"/>
      <c r="F819" s="274"/>
      <c r="G819" s="339"/>
    </row>
    <row r="820" spans="2:7">
      <c r="B820" s="286"/>
      <c r="C820" s="338"/>
      <c r="D820" s="293"/>
      <c r="E820" s="339"/>
      <c r="F820" s="274"/>
      <c r="G820" s="339"/>
    </row>
    <row r="821" spans="2:7">
      <c r="B821" s="286"/>
      <c r="C821" s="338"/>
      <c r="D821" s="293"/>
      <c r="E821" s="339"/>
      <c r="F821" s="274"/>
      <c r="G821" s="339"/>
    </row>
    <row r="822" spans="2:7">
      <c r="B822" s="286"/>
      <c r="C822" s="338"/>
      <c r="D822" s="293"/>
      <c r="E822" s="339"/>
      <c r="F822" s="274"/>
      <c r="G822" s="339"/>
    </row>
    <row r="823" spans="2:7">
      <c r="B823" s="286"/>
      <c r="C823" s="338"/>
      <c r="D823" s="293"/>
      <c r="E823" s="339"/>
      <c r="F823" s="274"/>
      <c r="G823" s="339"/>
    </row>
    <row r="824" spans="2:7">
      <c r="B824" s="286"/>
      <c r="C824" s="338"/>
      <c r="D824" s="293"/>
      <c r="E824" s="339"/>
      <c r="F824" s="274"/>
      <c r="G824" s="339"/>
    </row>
    <row r="825" spans="2:7">
      <c r="B825" s="286"/>
      <c r="C825" s="338"/>
      <c r="D825" s="293"/>
      <c r="E825" s="339"/>
      <c r="F825" s="274"/>
      <c r="G825" s="339"/>
    </row>
    <row r="826" spans="2:7">
      <c r="B826" s="286"/>
      <c r="C826" s="338"/>
      <c r="D826" s="293"/>
      <c r="E826" s="339"/>
      <c r="F826" s="274"/>
      <c r="G826" s="339"/>
    </row>
    <row r="827" spans="2:7">
      <c r="B827" s="286"/>
      <c r="C827" s="338"/>
      <c r="D827" s="293"/>
      <c r="E827" s="339"/>
      <c r="F827" s="274"/>
      <c r="G827" s="339"/>
    </row>
    <row r="828" spans="2:7">
      <c r="B828" s="286"/>
      <c r="C828" s="338"/>
      <c r="D828" s="293"/>
      <c r="E828" s="339"/>
      <c r="F828" s="274"/>
      <c r="G828" s="339"/>
    </row>
    <row r="829" spans="2:7">
      <c r="B829" s="286"/>
      <c r="C829" s="338"/>
      <c r="D829" s="293"/>
      <c r="E829" s="339"/>
      <c r="F829" s="274"/>
      <c r="G829" s="339"/>
    </row>
    <row r="830" spans="2:7">
      <c r="B830" s="286"/>
      <c r="C830" s="338"/>
      <c r="D830" s="293"/>
      <c r="E830" s="339"/>
      <c r="F830" s="274"/>
      <c r="G830" s="339"/>
    </row>
    <row r="831" spans="2:7">
      <c r="B831" s="286"/>
      <c r="C831" s="338"/>
      <c r="D831" s="293"/>
      <c r="E831" s="339"/>
      <c r="F831" s="274"/>
      <c r="G831" s="339"/>
    </row>
    <row r="832" spans="2:7">
      <c r="B832" s="286"/>
      <c r="C832" s="338"/>
      <c r="D832" s="293"/>
      <c r="E832" s="339"/>
      <c r="F832" s="274"/>
      <c r="G832" s="339"/>
    </row>
    <row r="833" spans="2:7">
      <c r="B833" s="286"/>
      <c r="C833" s="338"/>
      <c r="D833" s="293"/>
      <c r="E833" s="339"/>
      <c r="F833" s="274"/>
      <c r="G833" s="339"/>
    </row>
    <row r="834" spans="2:7">
      <c r="B834" s="286"/>
      <c r="C834" s="338"/>
      <c r="D834" s="293"/>
      <c r="E834" s="339"/>
      <c r="F834" s="274"/>
      <c r="G834" s="339"/>
    </row>
    <row r="835" spans="2:7">
      <c r="B835" s="286"/>
      <c r="C835" s="338"/>
      <c r="D835" s="293"/>
      <c r="E835" s="339"/>
      <c r="F835" s="274"/>
      <c r="G835" s="339"/>
    </row>
    <row r="836" spans="2:7">
      <c r="B836" s="286"/>
      <c r="C836" s="338"/>
      <c r="D836" s="293"/>
      <c r="E836" s="339"/>
      <c r="F836" s="274"/>
      <c r="G836" s="339"/>
    </row>
    <row r="837" spans="2:7">
      <c r="B837" s="286"/>
      <c r="C837" s="338"/>
      <c r="D837" s="293"/>
      <c r="E837" s="339"/>
      <c r="F837" s="274"/>
      <c r="G837" s="339"/>
    </row>
    <row r="838" spans="2:7">
      <c r="B838" s="286"/>
      <c r="C838" s="338"/>
      <c r="D838" s="293"/>
      <c r="E838" s="339"/>
      <c r="F838" s="274"/>
      <c r="G838" s="339"/>
    </row>
    <row r="839" spans="2:7">
      <c r="B839" s="286"/>
      <c r="C839" s="338"/>
      <c r="D839" s="293"/>
      <c r="E839" s="339"/>
      <c r="F839" s="274"/>
      <c r="G839" s="339"/>
    </row>
    <row r="840" spans="2:7">
      <c r="B840" s="286"/>
      <c r="C840" s="338"/>
      <c r="D840" s="293"/>
      <c r="E840" s="339"/>
      <c r="F840" s="274"/>
      <c r="G840" s="339"/>
    </row>
    <row r="841" spans="2:7">
      <c r="B841" s="286"/>
      <c r="C841" s="338"/>
      <c r="D841" s="293"/>
      <c r="E841" s="339"/>
      <c r="F841" s="274"/>
      <c r="G841" s="339"/>
    </row>
    <row r="842" spans="2:7">
      <c r="B842" s="286"/>
      <c r="C842" s="338"/>
      <c r="D842" s="293"/>
      <c r="E842" s="339"/>
      <c r="F842" s="274"/>
      <c r="G842" s="339"/>
    </row>
    <row r="843" spans="2:7">
      <c r="B843" s="286"/>
      <c r="C843" s="338"/>
      <c r="D843" s="293"/>
      <c r="E843" s="339"/>
      <c r="F843" s="274"/>
      <c r="G843" s="339"/>
    </row>
    <row r="844" spans="2:7">
      <c r="B844" s="286"/>
      <c r="C844" s="338"/>
      <c r="D844" s="293"/>
      <c r="E844" s="339"/>
      <c r="F844" s="274"/>
      <c r="G844" s="339"/>
    </row>
    <row r="845" spans="2:7">
      <c r="B845" s="286"/>
      <c r="C845" s="338"/>
      <c r="D845" s="293"/>
      <c r="E845" s="339"/>
      <c r="F845" s="274"/>
      <c r="G845" s="339"/>
    </row>
    <row r="846" spans="2:7">
      <c r="B846" s="286"/>
      <c r="C846" s="338"/>
      <c r="D846" s="293"/>
      <c r="E846" s="339"/>
      <c r="F846" s="274"/>
      <c r="G846" s="339"/>
    </row>
    <row r="847" spans="2:7">
      <c r="B847" s="286"/>
      <c r="C847" s="338"/>
      <c r="D847" s="293"/>
      <c r="E847" s="339"/>
      <c r="F847" s="274"/>
      <c r="G847" s="339"/>
    </row>
    <row r="848" spans="2:7">
      <c r="B848" s="286"/>
      <c r="C848" s="338"/>
      <c r="D848" s="293"/>
      <c r="E848" s="339"/>
      <c r="F848" s="274"/>
      <c r="G848" s="339"/>
    </row>
    <row r="849" spans="2:7">
      <c r="B849" s="286"/>
      <c r="C849" s="338"/>
      <c r="D849" s="293"/>
      <c r="E849" s="339"/>
      <c r="F849" s="274"/>
      <c r="G849" s="339"/>
    </row>
    <row r="850" spans="2:7">
      <c r="B850" s="286"/>
      <c r="C850" s="338"/>
      <c r="D850" s="293"/>
      <c r="E850" s="339"/>
      <c r="F850" s="274"/>
      <c r="G850" s="339"/>
    </row>
    <row r="851" spans="2:7">
      <c r="B851" s="286"/>
      <c r="C851" s="338"/>
      <c r="D851" s="293"/>
      <c r="E851" s="339"/>
      <c r="F851" s="274"/>
      <c r="G851" s="339"/>
    </row>
    <row r="852" spans="2:7">
      <c r="B852" s="286"/>
      <c r="C852" s="338"/>
      <c r="D852" s="293"/>
      <c r="E852" s="339"/>
      <c r="F852" s="274"/>
      <c r="G852" s="339"/>
    </row>
    <row r="853" spans="2:7">
      <c r="B853" s="286"/>
      <c r="C853" s="338"/>
      <c r="D853" s="293"/>
      <c r="E853" s="339"/>
      <c r="F853" s="274"/>
      <c r="G853" s="339"/>
    </row>
    <row r="854" spans="2:7">
      <c r="B854" s="286"/>
      <c r="C854" s="338"/>
      <c r="D854" s="293"/>
      <c r="E854" s="339"/>
      <c r="F854" s="274"/>
      <c r="G854" s="339"/>
    </row>
    <row r="855" spans="2:7">
      <c r="B855" s="286"/>
      <c r="C855" s="338"/>
      <c r="D855" s="293"/>
      <c r="E855" s="339"/>
      <c r="F855" s="274"/>
      <c r="G855" s="339"/>
    </row>
    <row r="856" spans="2:7">
      <c r="B856" s="286"/>
      <c r="C856" s="338"/>
      <c r="D856" s="293"/>
      <c r="E856" s="339"/>
      <c r="F856" s="274"/>
      <c r="G856" s="339"/>
    </row>
    <row r="857" spans="2:7">
      <c r="B857" s="286"/>
      <c r="C857" s="338"/>
      <c r="D857" s="293"/>
      <c r="E857" s="339"/>
      <c r="F857" s="274"/>
      <c r="G857" s="339"/>
    </row>
    <row r="858" spans="2:7">
      <c r="B858" s="286"/>
      <c r="C858" s="338"/>
      <c r="D858" s="293"/>
      <c r="E858" s="339"/>
      <c r="F858" s="274"/>
      <c r="G858" s="339"/>
    </row>
    <row r="859" spans="2:7">
      <c r="B859" s="286"/>
      <c r="C859" s="338"/>
      <c r="D859" s="293"/>
      <c r="E859" s="339"/>
      <c r="F859" s="274"/>
      <c r="G859" s="339"/>
    </row>
    <row r="860" spans="2:7">
      <c r="B860" s="286"/>
      <c r="C860" s="338"/>
      <c r="D860" s="293"/>
      <c r="E860" s="339"/>
      <c r="F860" s="274"/>
      <c r="G860" s="339"/>
    </row>
    <row r="861" spans="2:7">
      <c r="B861" s="286"/>
      <c r="C861" s="338"/>
      <c r="D861" s="293"/>
      <c r="E861" s="339"/>
      <c r="F861" s="274"/>
      <c r="G861" s="339"/>
    </row>
    <row r="862" spans="2:7">
      <c r="B862" s="286"/>
      <c r="C862" s="338"/>
      <c r="D862" s="293"/>
      <c r="E862" s="339"/>
      <c r="F862" s="274"/>
      <c r="G862" s="339"/>
    </row>
    <row r="863" spans="2:7">
      <c r="B863" s="286"/>
      <c r="C863" s="338"/>
      <c r="D863" s="293"/>
      <c r="E863" s="339"/>
      <c r="F863" s="274"/>
      <c r="G863" s="339"/>
    </row>
    <row r="864" spans="2:7">
      <c r="B864" s="286"/>
      <c r="C864" s="338"/>
      <c r="D864" s="293"/>
      <c r="E864" s="339"/>
      <c r="F864" s="274"/>
      <c r="G864" s="339"/>
    </row>
    <row r="865" spans="2:7">
      <c r="B865" s="286"/>
      <c r="C865" s="338"/>
      <c r="D865" s="293"/>
      <c r="E865" s="339"/>
      <c r="F865" s="274"/>
      <c r="G865" s="339"/>
    </row>
    <row r="866" spans="2:7">
      <c r="B866" s="286"/>
      <c r="C866" s="338"/>
      <c r="D866" s="293"/>
      <c r="E866" s="339"/>
      <c r="F866" s="274"/>
      <c r="G866" s="339"/>
    </row>
    <row r="867" spans="2:7">
      <c r="B867" s="286"/>
      <c r="C867" s="338"/>
      <c r="D867" s="293"/>
      <c r="E867" s="339"/>
      <c r="F867" s="274"/>
      <c r="G867" s="339"/>
    </row>
    <row r="868" spans="2:7">
      <c r="B868" s="286"/>
      <c r="C868" s="338"/>
      <c r="D868" s="293"/>
      <c r="E868" s="339"/>
      <c r="F868" s="274"/>
      <c r="G868" s="339"/>
    </row>
    <row r="869" spans="2:7">
      <c r="B869" s="286"/>
      <c r="C869" s="338"/>
      <c r="D869" s="293"/>
      <c r="E869" s="339"/>
      <c r="F869" s="274"/>
      <c r="G869" s="339"/>
    </row>
    <row r="870" spans="2:7">
      <c r="B870" s="286"/>
      <c r="C870" s="338"/>
      <c r="D870" s="293"/>
      <c r="E870" s="339"/>
      <c r="F870" s="274"/>
      <c r="G870" s="339"/>
    </row>
    <row r="871" spans="2:7">
      <c r="B871" s="286"/>
      <c r="C871" s="338"/>
      <c r="D871" s="293"/>
      <c r="E871" s="339"/>
      <c r="F871" s="274"/>
      <c r="G871" s="339"/>
    </row>
    <row r="872" spans="2:7">
      <c r="B872" s="286"/>
      <c r="C872" s="338"/>
      <c r="D872" s="293"/>
      <c r="E872" s="339"/>
      <c r="F872" s="274"/>
      <c r="G872" s="339"/>
    </row>
    <row r="873" spans="2:7">
      <c r="B873" s="286"/>
      <c r="C873" s="338"/>
      <c r="D873" s="293"/>
      <c r="E873" s="339"/>
      <c r="F873" s="274"/>
      <c r="G873" s="339"/>
    </row>
    <row r="874" spans="2:7">
      <c r="B874" s="286"/>
      <c r="C874" s="338"/>
      <c r="D874" s="293"/>
      <c r="E874" s="339"/>
      <c r="F874" s="274"/>
      <c r="G874" s="339"/>
    </row>
    <row r="875" spans="2:7">
      <c r="B875" s="286"/>
      <c r="C875" s="338"/>
      <c r="D875" s="293"/>
      <c r="E875" s="339"/>
      <c r="F875" s="274"/>
      <c r="G875" s="339"/>
    </row>
    <row r="876" spans="2:7">
      <c r="B876" s="286"/>
      <c r="C876" s="338"/>
      <c r="D876" s="293"/>
      <c r="E876" s="339"/>
      <c r="F876" s="274"/>
      <c r="G876" s="339"/>
    </row>
    <row r="877" spans="2:7">
      <c r="B877" s="286"/>
      <c r="C877" s="338"/>
      <c r="D877" s="293"/>
      <c r="E877" s="339"/>
      <c r="F877" s="274"/>
      <c r="G877" s="339"/>
    </row>
    <row r="878" spans="2:7">
      <c r="B878" s="286"/>
      <c r="C878" s="338"/>
      <c r="D878" s="293"/>
      <c r="E878" s="339"/>
      <c r="F878" s="274"/>
      <c r="G878" s="339"/>
    </row>
    <row r="879" spans="2:7">
      <c r="B879" s="286"/>
      <c r="C879" s="338"/>
      <c r="D879" s="293"/>
      <c r="E879" s="339"/>
      <c r="F879" s="274"/>
      <c r="G879" s="339"/>
    </row>
    <row r="880" spans="2:7">
      <c r="B880" s="286"/>
      <c r="C880" s="338"/>
      <c r="D880" s="293"/>
      <c r="E880" s="339"/>
      <c r="F880" s="274"/>
      <c r="G880" s="339"/>
    </row>
    <row r="881" spans="2:7">
      <c r="B881" s="286"/>
      <c r="C881" s="338"/>
      <c r="D881" s="293"/>
      <c r="E881" s="339"/>
      <c r="F881" s="274"/>
      <c r="G881" s="339"/>
    </row>
    <row r="882" spans="2:7">
      <c r="B882" s="286"/>
      <c r="C882" s="338"/>
      <c r="D882" s="293"/>
      <c r="E882" s="339"/>
      <c r="F882" s="274"/>
      <c r="G882" s="339"/>
    </row>
    <row r="883" spans="2:7">
      <c r="B883" s="286"/>
      <c r="C883" s="338"/>
      <c r="D883" s="293"/>
      <c r="E883" s="339"/>
      <c r="F883" s="274"/>
      <c r="G883" s="339"/>
    </row>
    <row r="884" spans="2:7">
      <c r="B884" s="286"/>
      <c r="C884" s="338"/>
      <c r="D884" s="293"/>
      <c r="E884" s="339"/>
      <c r="F884" s="274"/>
      <c r="G884" s="339"/>
    </row>
    <row r="885" spans="2:7">
      <c r="B885" s="286"/>
      <c r="C885" s="338"/>
      <c r="D885" s="293"/>
      <c r="E885" s="339"/>
      <c r="F885" s="274"/>
      <c r="G885" s="339"/>
    </row>
    <row r="886" spans="2:7">
      <c r="B886" s="286"/>
      <c r="C886" s="338"/>
      <c r="D886" s="293"/>
      <c r="E886" s="339"/>
      <c r="F886" s="274"/>
      <c r="G886" s="339"/>
    </row>
    <row r="887" spans="2:7">
      <c r="B887" s="286"/>
      <c r="C887" s="338"/>
      <c r="D887" s="293"/>
      <c r="E887" s="339"/>
      <c r="F887" s="274"/>
      <c r="G887" s="339"/>
    </row>
    <row r="888" spans="2:7">
      <c r="B888" s="286"/>
      <c r="C888" s="338"/>
      <c r="D888" s="293"/>
      <c r="E888" s="339"/>
      <c r="F888" s="274"/>
      <c r="G888" s="339"/>
    </row>
    <row r="889" spans="2:7">
      <c r="B889" s="286"/>
      <c r="C889" s="338"/>
      <c r="D889" s="293"/>
      <c r="E889" s="339"/>
      <c r="F889" s="274"/>
      <c r="G889" s="339"/>
    </row>
    <row r="890" spans="2:7">
      <c r="B890" s="286"/>
      <c r="C890" s="338"/>
      <c r="D890" s="293"/>
      <c r="E890" s="339"/>
      <c r="F890" s="274"/>
      <c r="G890" s="339"/>
    </row>
    <row r="891" spans="2:7">
      <c r="B891" s="286"/>
      <c r="C891" s="338"/>
      <c r="D891" s="293"/>
      <c r="E891" s="339"/>
      <c r="F891" s="274"/>
      <c r="G891" s="339"/>
    </row>
    <row r="892" spans="2:7">
      <c r="B892" s="286"/>
      <c r="C892" s="338"/>
      <c r="D892" s="293"/>
      <c r="E892" s="339"/>
      <c r="F892" s="274"/>
      <c r="G892" s="339"/>
    </row>
    <row r="893" spans="2:7">
      <c r="B893" s="286"/>
      <c r="C893" s="338"/>
      <c r="D893" s="293"/>
      <c r="E893" s="339"/>
      <c r="F893" s="274"/>
      <c r="G893" s="339"/>
    </row>
    <row r="894" spans="2:7">
      <c r="B894" s="286"/>
      <c r="C894" s="338"/>
      <c r="D894" s="293"/>
      <c r="E894" s="339"/>
      <c r="F894" s="274"/>
      <c r="G894" s="339"/>
    </row>
    <row r="895" spans="2:7">
      <c r="B895" s="286"/>
      <c r="C895" s="338"/>
      <c r="D895" s="293"/>
      <c r="E895" s="339"/>
      <c r="F895" s="274"/>
      <c r="G895" s="339"/>
    </row>
    <row r="896" spans="2:7">
      <c r="B896" s="286"/>
      <c r="C896" s="338"/>
      <c r="D896" s="293"/>
      <c r="E896" s="339"/>
      <c r="F896" s="274"/>
      <c r="G896" s="339"/>
    </row>
    <row r="897" spans="2:7">
      <c r="B897" s="286"/>
      <c r="C897" s="338"/>
      <c r="D897" s="293"/>
      <c r="E897" s="339"/>
      <c r="F897" s="274"/>
      <c r="G897" s="339"/>
    </row>
    <row r="898" spans="2:7">
      <c r="B898" s="286"/>
      <c r="C898" s="338"/>
      <c r="D898" s="293"/>
      <c r="E898" s="339"/>
      <c r="F898" s="274"/>
      <c r="G898" s="339"/>
    </row>
    <row r="899" spans="2:7">
      <c r="B899" s="286"/>
      <c r="C899" s="338"/>
      <c r="D899" s="293"/>
      <c r="E899" s="339"/>
      <c r="F899" s="274"/>
      <c r="G899" s="339"/>
    </row>
    <row r="900" spans="2:7">
      <c r="B900" s="286"/>
      <c r="C900" s="338"/>
      <c r="D900" s="293"/>
      <c r="E900" s="339"/>
      <c r="F900" s="274"/>
      <c r="G900" s="339"/>
    </row>
    <row r="901" spans="2:7">
      <c r="B901" s="286"/>
      <c r="C901" s="338"/>
      <c r="D901" s="293"/>
      <c r="E901" s="339"/>
      <c r="F901" s="274"/>
      <c r="G901" s="339"/>
    </row>
    <row r="902" spans="2:7">
      <c r="B902" s="286"/>
      <c r="C902" s="338"/>
      <c r="D902" s="293"/>
      <c r="E902" s="339"/>
      <c r="F902" s="274"/>
      <c r="G902" s="339"/>
    </row>
    <row r="903" spans="2:7">
      <c r="B903" s="286"/>
      <c r="C903" s="338"/>
      <c r="D903" s="293"/>
      <c r="E903" s="339"/>
      <c r="F903" s="274"/>
      <c r="G903" s="339"/>
    </row>
    <row r="904" spans="2:7">
      <c r="B904" s="286"/>
      <c r="C904" s="338"/>
      <c r="D904" s="293"/>
      <c r="E904" s="339"/>
      <c r="F904" s="274"/>
      <c r="G904" s="339"/>
    </row>
    <row r="905" spans="2:7">
      <c r="B905" s="286"/>
      <c r="C905" s="338"/>
      <c r="D905" s="293"/>
      <c r="E905" s="339"/>
      <c r="F905" s="274"/>
      <c r="G905" s="339"/>
    </row>
    <row r="906" spans="2:7">
      <c r="B906" s="286"/>
      <c r="C906" s="338"/>
      <c r="D906" s="293"/>
      <c r="E906" s="339"/>
      <c r="F906" s="274"/>
      <c r="G906" s="339"/>
    </row>
    <row r="907" spans="2:7">
      <c r="B907" s="286"/>
      <c r="C907" s="338"/>
      <c r="D907" s="293"/>
      <c r="E907" s="339"/>
      <c r="F907" s="274"/>
      <c r="G907" s="339"/>
    </row>
    <row r="908" spans="2:7">
      <c r="B908" s="286"/>
      <c r="C908" s="338"/>
      <c r="D908" s="293"/>
      <c r="E908" s="339"/>
      <c r="F908" s="274"/>
      <c r="G908" s="339"/>
    </row>
    <row r="909" spans="2:7">
      <c r="B909" s="286"/>
      <c r="C909" s="338"/>
      <c r="D909" s="293"/>
      <c r="E909" s="339"/>
      <c r="F909" s="274"/>
      <c r="G909" s="339"/>
    </row>
    <row r="910" spans="2:7">
      <c r="B910" s="286"/>
      <c r="C910" s="338"/>
      <c r="D910" s="293"/>
      <c r="E910" s="339"/>
      <c r="F910" s="274"/>
      <c r="G910" s="339"/>
    </row>
  </sheetData>
  <sheetProtection algorithmName="SHA-512" hashValue="hvti8GawZXaulr0T/7dzPPNsyCq+LWGy7J4Yv3Jzk8zUA3KMslfaS9DVhvj/rniK8rJ+zRfozFSPG3YvWpZ63Q==" saltValue="yExVMwwTgU2EVOnjHtUorg==" spinCount="100000" sheet="1" formatCells="0" formatColumns="0" formatRows="0"/>
  <protectedRanges>
    <protectedRange sqref="F3:G3 F1:G1 F18:G18 F96:G97 C5:C8 F138:G65057 G4:G9 F99:G99 F94:G94" name="Obseg5_11"/>
    <protectedRange sqref="F18:G18" name="Range1"/>
    <protectedRange sqref="F1:G1" name="Range1_8_2_2_1_1_1_1"/>
    <protectedRange sqref="G11:G12 G14:G17" name="Obseg5_4_1_3"/>
    <protectedRange sqref="F2:G2" name="Obseg5_14"/>
    <protectedRange sqref="F60:G77 F118:G118 F56:G57 F35:G36 F84:G89 F27:G33 F98:G98 F106:G106 F80:G82 F130:G130 F20:G25 F42:G51" name="Obseg5"/>
    <protectedRange sqref="G19" name="Obseg5_4_2_4_1_1"/>
    <protectedRange sqref="F19" name="Obseg5_3_1_2_1"/>
    <protectedRange sqref="F58:G59 F78:G79 F137:G137 F95:G95" name="Obseg5_8_1_3"/>
    <protectedRange sqref="F37:G41" name="Obseg5_1"/>
    <protectedRange sqref="F52:G55" name="Obseg5_2"/>
    <protectedRange sqref="F119:G123 F90:G93 F131:G136 F107:G111" name="Obseg5_6"/>
    <protectedRange sqref="F101:G105 F125:G129 F113:G117" name="Obseg5_4"/>
  </protectedRanges>
  <pageMargins left="0.70866141732283472" right="0.39370078740157483" top="0.90937500000000004" bottom="0.74803149606299213" header="0.31496062992125984" footer="0.31496062992125984"/>
  <pageSetup paperSize="9" scale="90" fitToHeight="0" orientation="portrait" r:id="rId1"/>
  <headerFooter>
    <oddHeader>&amp;L&amp;"NewsGoth Cn BT,Krepko"&amp;9INVESTITOR: STŠ MB
Mladinska ul 14
2000 Maribor
&amp;C&amp;"NewsGoth Cn BT,Krepko"&amp;9STŠ MB &amp;R&amp;"NewsGoth Cn BT,Krepko"&amp;9PROJEKTANT: Styria arhitektura d.o.o. 
Cankarjeva ul. 6E, 
2000 Maribor</oddHeader>
    <oddFooter>&amp;L&amp;"NewsGoth Cn BT,Krepko"&amp;9&amp;K03+000&amp;A &amp;R&amp;"NewsGoth Cn BT,Krepko"&amp;9&amp;K03+000&amp;P/&amp;N
&amp;D</oddFooter>
  </headerFooter>
  <rowBreaks count="5" manualBreakCount="5">
    <brk id="18" max="6" man="1"/>
    <brk id="41" max="6" man="1"/>
    <brk id="60" max="6" man="1"/>
    <brk id="69" max="6" man="1"/>
    <brk id="11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O902"/>
  <sheetViews>
    <sheetView showZeros="0" view="pageBreakPreview" zoomScale="91" zoomScaleNormal="75" zoomScaleSheetLayoutView="91" zoomScalePageLayoutView="85" workbookViewId="0">
      <selection activeCell="G1" activeCellId="1" sqref="A1:E1048576 G1:G1048576"/>
    </sheetView>
  </sheetViews>
  <sheetFormatPr defaultRowHeight="13.5"/>
  <cols>
    <col min="1" max="1" width="5.7109375" style="290" customWidth="1"/>
    <col min="2" max="2" width="9.7109375" style="340" customWidth="1"/>
    <col min="3" max="3" width="45.7109375" style="341" customWidth="1"/>
    <col min="4" max="4" width="6.7109375" style="342" customWidth="1"/>
    <col min="5" max="5" width="8.7109375" style="343" customWidth="1"/>
    <col min="6" max="6" width="10.7109375" style="275" customWidth="1"/>
    <col min="7" max="7" width="13.5703125" style="343" customWidth="1"/>
    <col min="8" max="16384" width="9.140625" style="103"/>
  </cols>
  <sheetData>
    <row r="1" spans="1:7" ht="12.75">
      <c r="A1" s="276"/>
      <c r="B1" s="277"/>
      <c r="C1" s="278"/>
      <c r="D1" s="279"/>
      <c r="E1" s="280"/>
      <c r="F1" s="259"/>
      <c r="G1" s="344"/>
    </row>
    <row r="2" spans="1:7" s="212" customFormat="1" ht="18">
      <c r="A2" s="281" t="s">
        <v>172</v>
      </c>
      <c r="B2" s="282"/>
      <c r="C2" s="283" t="s">
        <v>173</v>
      </c>
      <c r="D2" s="284"/>
      <c r="E2" s="284"/>
      <c r="F2" s="260"/>
      <c r="G2" s="284"/>
    </row>
    <row r="3" spans="1:7" s="213" customFormat="1">
      <c r="A3" s="285"/>
      <c r="B3" s="286"/>
      <c r="C3" s="287"/>
      <c r="D3" s="288"/>
      <c r="E3" s="289"/>
      <c r="F3" s="261"/>
      <c r="G3" s="345"/>
    </row>
    <row r="4" spans="1:7" ht="12.75">
      <c r="B4" s="291"/>
      <c r="C4" s="292"/>
      <c r="D4" s="293"/>
      <c r="E4" s="294"/>
      <c r="F4" s="262"/>
      <c r="G4" s="169"/>
    </row>
    <row r="5" spans="1:7" ht="12.75">
      <c r="B5" s="295" t="s">
        <v>167</v>
      </c>
      <c r="C5" s="296" t="str">
        <f>C57</f>
        <v>Stoli skupaj:</v>
      </c>
      <c r="D5" s="293"/>
      <c r="E5" s="294"/>
      <c r="F5" s="263"/>
      <c r="G5" s="346">
        <f>G57</f>
        <v>0</v>
      </c>
    </row>
    <row r="6" spans="1:7" ht="12.75">
      <c r="B6" s="297" t="s">
        <v>143</v>
      </c>
      <c r="C6" s="296" t="str">
        <f>C77</f>
        <v>Mize skupaj:</v>
      </c>
      <c r="D6" s="293"/>
      <c r="E6" s="294"/>
      <c r="F6" s="262"/>
      <c r="G6" s="346">
        <f>G77</f>
        <v>0</v>
      </c>
    </row>
    <row r="7" spans="1:7" ht="12.75">
      <c r="B7" s="297" t="s">
        <v>122</v>
      </c>
      <c r="C7" s="298" t="str">
        <f>C131</f>
        <v>Druga oprema skupaj:</v>
      </c>
      <c r="D7" s="293"/>
      <c r="E7" s="294"/>
      <c r="F7" s="262"/>
      <c r="G7" s="346">
        <f>G131</f>
        <v>0</v>
      </c>
    </row>
    <row r="8" spans="1:7" ht="12.75">
      <c r="B8" s="235"/>
      <c r="C8" s="299"/>
      <c r="D8" s="293"/>
      <c r="E8" s="294"/>
      <c r="F8" s="262"/>
      <c r="G8" s="169"/>
    </row>
    <row r="9" spans="1:7" thickBot="1">
      <c r="B9" s="300" t="s">
        <v>172</v>
      </c>
      <c r="C9" s="301" t="s">
        <v>171</v>
      </c>
      <c r="D9" s="302"/>
      <c r="E9" s="187"/>
      <c r="F9" s="265"/>
      <c r="G9" s="347">
        <f>SUM(G5:G7)</f>
        <v>0</v>
      </c>
    </row>
    <row r="10" spans="1:7" s="98" customFormat="1" thickTop="1">
      <c r="A10" s="303"/>
      <c r="B10" s="292"/>
      <c r="C10" s="292"/>
      <c r="D10" s="304"/>
      <c r="E10" s="305"/>
      <c r="F10" s="266"/>
      <c r="G10" s="348"/>
    </row>
    <row r="11" spans="1:7" ht="12.75" customHeight="1">
      <c r="A11" s="186"/>
      <c r="B11" s="185"/>
      <c r="C11" s="184"/>
      <c r="D11" s="183"/>
      <c r="E11" s="182"/>
      <c r="F11" s="267"/>
      <c r="G11" s="181"/>
    </row>
    <row r="12" spans="1:7" s="214" customFormat="1" ht="12.75" customHeight="1">
      <c r="A12" s="180" t="s">
        <v>170</v>
      </c>
      <c r="B12" s="180" t="s">
        <v>169</v>
      </c>
      <c r="C12" s="179" t="s">
        <v>0</v>
      </c>
      <c r="D12" s="178"/>
      <c r="E12" s="177" t="s">
        <v>1</v>
      </c>
      <c r="F12" s="268" t="s">
        <v>2</v>
      </c>
      <c r="G12" s="176" t="s">
        <v>3</v>
      </c>
    </row>
    <row r="13" spans="1:7" ht="12.75">
      <c r="A13" s="175"/>
      <c r="B13" s="291"/>
      <c r="C13" s="306"/>
      <c r="D13" s="307"/>
      <c r="E13" s="170"/>
      <c r="F13" s="172"/>
      <c r="G13" s="170"/>
    </row>
    <row r="14" spans="1:7" ht="54" customHeight="1">
      <c r="A14" s="175"/>
      <c r="B14" s="291"/>
      <c r="C14" s="236" t="s">
        <v>168</v>
      </c>
      <c r="D14" s="307"/>
      <c r="E14" s="170"/>
      <c r="F14" s="172"/>
      <c r="G14" s="170"/>
    </row>
    <row r="15" spans="1:7" ht="12.75">
      <c r="A15" s="175"/>
      <c r="B15" s="291"/>
      <c r="C15" s="306"/>
      <c r="D15" s="307"/>
      <c r="E15" s="170"/>
      <c r="F15" s="172"/>
      <c r="G15" s="170"/>
    </row>
    <row r="16" spans="1:7" s="215" customFormat="1" ht="16.5">
      <c r="A16" s="308" t="s">
        <v>167</v>
      </c>
      <c r="B16" s="309"/>
      <c r="C16" s="310" t="s">
        <v>166</v>
      </c>
      <c r="D16" s="311"/>
      <c r="E16" s="312"/>
      <c r="F16" s="269"/>
      <c r="G16" s="349"/>
    </row>
    <row r="17" spans="1:249" s="98" customFormat="1" ht="12.75">
      <c r="A17" s="313"/>
      <c r="B17" s="314"/>
      <c r="C17" s="315"/>
      <c r="D17" s="316"/>
      <c r="E17" s="317"/>
      <c r="F17" s="172"/>
      <c r="G17" s="170"/>
      <c r="H17" s="216"/>
      <c r="I17" s="213"/>
      <c r="J17" s="217"/>
      <c r="K17" s="218"/>
      <c r="L17" s="218"/>
      <c r="M17" s="172"/>
      <c r="N17" s="171"/>
      <c r="O17" s="219"/>
      <c r="P17" s="220"/>
      <c r="Q17" s="219"/>
      <c r="R17" s="221"/>
      <c r="S17" s="103"/>
      <c r="T17" s="103"/>
      <c r="U17" s="103"/>
      <c r="V17" s="216"/>
      <c r="W17" s="213"/>
      <c r="X17" s="217"/>
      <c r="Y17" s="218"/>
      <c r="Z17" s="218"/>
      <c r="AA17" s="172"/>
      <c r="AB17" s="171"/>
      <c r="AC17" s="219"/>
      <c r="AD17" s="220"/>
      <c r="AE17" s="219"/>
      <c r="AF17" s="221"/>
      <c r="AG17" s="103"/>
      <c r="AH17" s="103"/>
      <c r="AI17" s="103"/>
      <c r="AJ17" s="216"/>
      <c r="AK17" s="213"/>
      <c r="AL17" s="217"/>
      <c r="AM17" s="218"/>
      <c r="AN17" s="218"/>
      <c r="AO17" s="172"/>
      <c r="AP17" s="171"/>
      <c r="AQ17" s="219"/>
      <c r="AR17" s="220"/>
      <c r="AS17" s="219"/>
      <c r="AT17" s="221"/>
      <c r="AU17" s="103"/>
      <c r="AV17" s="103"/>
      <c r="AW17" s="103"/>
      <c r="AX17" s="216"/>
      <c r="AY17" s="213"/>
      <c r="AZ17" s="217"/>
      <c r="BA17" s="218"/>
      <c r="BB17" s="218"/>
      <c r="BC17" s="172"/>
      <c r="BD17" s="171"/>
      <c r="BE17" s="219"/>
      <c r="BF17" s="220"/>
      <c r="BG17" s="219"/>
      <c r="BH17" s="221"/>
      <c r="BI17" s="103"/>
      <c r="BJ17" s="103"/>
      <c r="BK17" s="103"/>
      <c r="BL17" s="216"/>
      <c r="BM17" s="213"/>
      <c r="BN17" s="217"/>
      <c r="BO17" s="218"/>
      <c r="BP17" s="218"/>
      <c r="BQ17" s="172"/>
      <c r="BR17" s="171"/>
      <c r="BS17" s="219"/>
      <c r="BT17" s="220"/>
      <c r="BU17" s="219"/>
      <c r="BV17" s="221"/>
      <c r="BW17" s="103"/>
      <c r="BX17" s="103"/>
      <c r="BY17" s="103"/>
      <c r="BZ17" s="216"/>
      <c r="CA17" s="213"/>
      <c r="CB17" s="217"/>
      <c r="CC17" s="218"/>
      <c r="CD17" s="218"/>
      <c r="CE17" s="172"/>
      <c r="CF17" s="171"/>
      <c r="CG17" s="219"/>
      <c r="CH17" s="220"/>
      <c r="CI17" s="219"/>
      <c r="CJ17" s="221"/>
      <c r="CK17" s="103"/>
      <c r="CL17" s="103"/>
      <c r="CM17" s="103"/>
      <c r="CN17" s="216"/>
      <c r="CO17" s="213"/>
      <c r="CP17" s="217"/>
      <c r="CQ17" s="218"/>
      <c r="CR17" s="218"/>
      <c r="CS17" s="172"/>
      <c r="CT17" s="171"/>
      <c r="CU17" s="219"/>
      <c r="CV17" s="220"/>
      <c r="CW17" s="219"/>
      <c r="CX17" s="221"/>
      <c r="CY17" s="103"/>
      <c r="CZ17" s="103"/>
      <c r="DA17" s="103"/>
      <c r="DB17" s="216"/>
      <c r="DC17" s="213"/>
      <c r="DD17" s="217"/>
      <c r="DE17" s="218"/>
      <c r="DF17" s="218"/>
      <c r="DG17" s="172"/>
      <c r="DH17" s="171"/>
      <c r="DI17" s="219"/>
      <c r="DJ17" s="220"/>
      <c r="DK17" s="219"/>
      <c r="DL17" s="221"/>
      <c r="DM17" s="103"/>
      <c r="DN17" s="103"/>
      <c r="DO17" s="103"/>
      <c r="DP17" s="216"/>
      <c r="DQ17" s="213"/>
      <c r="DR17" s="217"/>
      <c r="DS17" s="218"/>
      <c r="DT17" s="218"/>
      <c r="DU17" s="172"/>
      <c r="DV17" s="171"/>
      <c r="DW17" s="219"/>
      <c r="DX17" s="220"/>
      <c r="DY17" s="219"/>
      <c r="DZ17" s="221"/>
      <c r="EA17" s="103"/>
      <c r="EB17" s="103"/>
      <c r="EC17" s="103"/>
      <c r="ED17" s="216"/>
      <c r="EE17" s="213"/>
      <c r="EF17" s="217"/>
      <c r="EG17" s="218"/>
      <c r="EH17" s="218"/>
      <c r="EI17" s="172"/>
      <c r="EJ17" s="171"/>
      <c r="EK17" s="219"/>
      <c r="EL17" s="220"/>
      <c r="EM17" s="219"/>
      <c r="EN17" s="221"/>
      <c r="EO17" s="103"/>
      <c r="EP17" s="103"/>
      <c r="EQ17" s="103"/>
      <c r="ER17" s="216"/>
      <c r="ES17" s="213"/>
      <c r="ET17" s="217"/>
      <c r="EU17" s="218"/>
      <c r="EV17" s="218"/>
      <c r="EW17" s="172"/>
      <c r="EX17" s="171"/>
      <c r="EY17" s="219"/>
      <c r="EZ17" s="220"/>
      <c r="FA17" s="219"/>
      <c r="FB17" s="221"/>
      <c r="FC17" s="103"/>
      <c r="FD17" s="103"/>
      <c r="FE17" s="103"/>
      <c r="FF17" s="216"/>
      <c r="FG17" s="213"/>
      <c r="FH17" s="217"/>
      <c r="FI17" s="218"/>
      <c r="FJ17" s="218"/>
      <c r="FK17" s="172"/>
      <c r="FL17" s="171"/>
      <c r="FM17" s="219"/>
      <c r="FN17" s="220"/>
      <c r="FO17" s="219"/>
      <c r="FP17" s="221"/>
      <c r="FQ17" s="103"/>
      <c r="FR17" s="103"/>
      <c r="FS17" s="103"/>
      <c r="FT17" s="216"/>
      <c r="FU17" s="213"/>
      <c r="FV17" s="217"/>
      <c r="FW17" s="218"/>
      <c r="FX17" s="218"/>
      <c r="FY17" s="172"/>
      <c r="FZ17" s="171"/>
      <c r="GA17" s="219"/>
      <c r="GB17" s="220"/>
      <c r="GC17" s="219"/>
      <c r="GD17" s="221"/>
      <c r="GE17" s="103"/>
      <c r="GF17" s="103"/>
      <c r="GG17" s="103"/>
      <c r="GH17" s="216"/>
      <c r="GI17" s="213"/>
      <c r="GJ17" s="217"/>
      <c r="GK17" s="218"/>
      <c r="GL17" s="218"/>
      <c r="GM17" s="172"/>
      <c r="GN17" s="171"/>
      <c r="GO17" s="219"/>
      <c r="GP17" s="220"/>
      <c r="GQ17" s="219"/>
      <c r="GR17" s="221"/>
      <c r="GS17" s="103"/>
      <c r="GT17" s="103"/>
      <c r="GU17" s="103"/>
      <c r="GV17" s="216"/>
      <c r="GW17" s="213"/>
      <c r="GX17" s="217"/>
      <c r="GY17" s="218"/>
      <c r="GZ17" s="218"/>
      <c r="HA17" s="172"/>
      <c r="HB17" s="171"/>
      <c r="HC17" s="219"/>
      <c r="HD17" s="220"/>
      <c r="HE17" s="219"/>
      <c r="HF17" s="221"/>
      <c r="HG17" s="103"/>
      <c r="HH17" s="103"/>
      <c r="HI17" s="103"/>
      <c r="HJ17" s="216"/>
      <c r="HK17" s="213"/>
      <c r="HL17" s="217"/>
      <c r="HM17" s="218"/>
      <c r="HN17" s="218"/>
      <c r="HO17" s="172"/>
      <c r="HP17" s="171"/>
      <c r="HQ17" s="219"/>
      <c r="HR17" s="220"/>
      <c r="HS17" s="219"/>
      <c r="HT17" s="221"/>
      <c r="HU17" s="103"/>
      <c r="HV17" s="103"/>
      <c r="HW17" s="103"/>
      <c r="HX17" s="216"/>
      <c r="HY17" s="213"/>
      <c r="HZ17" s="217"/>
      <c r="IA17" s="218"/>
      <c r="IB17" s="218"/>
      <c r="IC17" s="172"/>
      <c r="ID17" s="171"/>
      <c r="IE17" s="219"/>
      <c r="IF17" s="220"/>
      <c r="IG17" s="219"/>
      <c r="IH17" s="221"/>
      <c r="II17" s="103"/>
      <c r="IJ17" s="103"/>
      <c r="IK17" s="103"/>
      <c r="IL17" s="216"/>
      <c r="IM17" s="213"/>
      <c r="IN17" s="217"/>
      <c r="IO17" s="218"/>
    </row>
    <row r="18" spans="1:249" s="98" customFormat="1" ht="12.75">
      <c r="A18" s="313"/>
      <c r="B18" s="314"/>
      <c r="C18" s="315"/>
      <c r="D18" s="316"/>
      <c r="E18" s="317"/>
      <c r="F18" s="172"/>
      <c r="G18" s="170"/>
      <c r="H18" s="216"/>
      <c r="I18" s="213"/>
      <c r="J18" s="217"/>
      <c r="K18" s="218"/>
      <c r="L18" s="218"/>
      <c r="M18" s="172"/>
      <c r="N18" s="171"/>
      <c r="O18" s="219"/>
      <c r="P18" s="220"/>
      <c r="Q18" s="219"/>
      <c r="R18" s="221"/>
      <c r="S18" s="103"/>
      <c r="T18" s="103"/>
      <c r="U18" s="103"/>
      <c r="V18" s="216"/>
      <c r="W18" s="213"/>
      <c r="X18" s="217"/>
      <c r="Y18" s="218"/>
      <c r="Z18" s="218"/>
      <c r="AA18" s="172"/>
      <c r="AB18" s="171"/>
      <c r="AC18" s="219"/>
      <c r="AD18" s="220"/>
      <c r="AE18" s="219"/>
      <c r="AF18" s="221"/>
      <c r="AG18" s="103"/>
      <c r="AH18" s="103"/>
      <c r="AI18" s="103"/>
      <c r="AJ18" s="216"/>
      <c r="AK18" s="213"/>
      <c r="AL18" s="217"/>
      <c r="AM18" s="218"/>
      <c r="AN18" s="218"/>
      <c r="AO18" s="172"/>
      <c r="AP18" s="171"/>
      <c r="AQ18" s="219"/>
      <c r="AR18" s="220"/>
      <c r="AS18" s="219"/>
      <c r="AT18" s="221"/>
      <c r="AU18" s="103"/>
      <c r="AV18" s="103"/>
      <c r="AW18" s="103"/>
      <c r="AX18" s="216"/>
      <c r="AY18" s="213"/>
      <c r="AZ18" s="217"/>
      <c r="BA18" s="218"/>
      <c r="BB18" s="218"/>
      <c r="BC18" s="172"/>
      <c r="BD18" s="171"/>
      <c r="BE18" s="219"/>
      <c r="BF18" s="220"/>
      <c r="BG18" s="219"/>
      <c r="BH18" s="221"/>
      <c r="BI18" s="103"/>
      <c r="BJ18" s="103"/>
      <c r="BK18" s="103"/>
      <c r="BL18" s="216"/>
      <c r="BM18" s="213"/>
      <c r="BN18" s="217"/>
      <c r="BO18" s="218"/>
      <c r="BP18" s="218"/>
      <c r="BQ18" s="172"/>
      <c r="BR18" s="171"/>
      <c r="BS18" s="219"/>
      <c r="BT18" s="220"/>
      <c r="BU18" s="219"/>
      <c r="BV18" s="221"/>
      <c r="BW18" s="103"/>
      <c r="BX18" s="103"/>
      <c r="BY18" s="103"/>
      <c r="BZ18" s="216"/>
      <c r="CA18" s="213"/>
      <c r="CB18" s="217"/>
      <c r="CC18" s="218"/>
      <c r="CD18" s="218"/>
      <c r="CE18" s="172"/>
      <c r="CF18" s="171"/>
      <c r="CG18" s="219"/>
      <c r="CH18" s="220"/>
      <c r="CI18" s="219"/>
      <c r="CJ18" s="221"/>
      <c r="CK18" s="103"/>
      <c r="CL18" s="103"/>
      <c r="CM18" s="103"/>
      <c r="CN18" s="216"/>
      <c r="CO18" s="213"/>
      <c r="CP18" s="217"/>
      <c r="CQ18" s="218"/>
      <c r="CR18" s="218"/>
      <c r="CS18" s="172"/>
      <c r="CT18" s="171"/>
      <c r="CU18" s="219"/>
      <c r="CV18" s="220"/>
      <c r="CW18" s="219"/>
      <c r="CX18" s="221"/>
      <c r="CY18" s="103"/>
      <c r="CZ18" s="103"/>
      <c r="DA18" s="103"/>
      <c r="DB18" s="216"/>
      <c r="DC18" s="213"/>
      <c r="DD18" s="217"/>
      <c r="DE18" s="218"/>
      <c r="DF18" s="218"/>
      <c r="DG18" s="172"/>
      <c r="DH18" s="171"/>
      <c r="DI18" s="219"/>
      <c r="DJ18" s="220"/>
      <c r="DK18" s="219"/>
      <c r="DL18" s="221"/>
      <c r="DM18" s="103"/>
      <c r="DN18" s="103"/>
      <c r="DO18" s="103"/>
      <c r="DP18" s="216"/>
      <c r="DQ18" s="213"/>
      <c r="DR18" s="217"/>
      <c r="DS18" s="218"/>
      <c r="DT18" s="218"/>
      <c r="DU18" s="172"/>
      <c r="DV18" s="171"/>
      <c r="DW18" s="219"/>
      <c r="DX18" s="220"/>
      <c r="DY18" s="219"/>
      <c r="DZ18" s="221"/>
      <c r="EA18" s="103"/>
      <c r="EB18" s="103"/>
      <c r="EC18" s="103"/>
      <c r="ED18" s="216"/>
      <c r="EE18" s="213"/>
      <c r="EF18" s="217"/>
      <c r="EG18" s="218"/>
      <c r="EH18" s="218"/>
      <c r="EI18" s="172"/>
      <c r="EJ18" s="171"/>
      <c r="EK18" s="219"/>
      <c r="EL18" s="220"/>
      <c r="EM18" s="219"/>
      <c r="EN18" s="221"/>
      <c r="EO18" s="103"/>
      <c r="EP18" s="103"/>
      <c r="EQ18" s="103"/>
      <c r="ER18" s="216"/>
      <c r="ES18" s="213"/>
      <c r="ET18" s="217"/>
      <c r="EU18" s="218"/>
      <c r="EV18" s="218"/>
      <c r="EW18" s="172"/>
      <c r="EX18" s="171"/>
      <c r="EY18" s="219"/>
      <c r="EZ18" s="220"/>
      <c r="FA18" s="219"/>
      <c r="FB18" s="221"/>
      <c r="FC18" s="103"/>
      <c r="FD18" s="103"/>
      <c r="FE18" s="103"/>
      <c r="FF18" s="216"/>
      <c r="FG18" s="213"/>
      <c r="FH18" s="217"/>
      <c r="FI18" s="218"/>
      <c r="FJ18" s="218"/>
      <c r="FK18" s="172"/>
      <c r="FL18" s="171"/>
      <c r="FM18" s="219"/>
      <c r="FN18" s="220"/>
      <c r="FO18" s="219"/>
      <c r="FP18" s="221"/>
      <c r="FQ18" s="103"/>
      <c r="FR18" s="103"/>
      <c r="FS18" s="103"/>
      <c r="FT18" s="216"/>
      <c r="FU18" s="213"/>
      <c r="FV18" s="217"/>
      <c r="FW18" s="218"/>
      <c r="FX18" s="218"/>
      <c r="FY18" s="172"/>
      <c r="FZ18" s="171"/>
      <c r="GA18" s="219"/>
      <c r="GB18" s="220"/>
      <c r="GC18" s="219"/>
      <c r="GD18" s="221"/>
      <c r="GE18" s="103"/>
      <c r="GF18" s="103"/>
      <c r="GG18" s="103"/>
      <c r="GH18" s="216"/>
      <c r="GI18" s="213"/>
      <c r="GJ18" s="217"/>
      <c r="GK18" s="218"/>
      <c r="GL18" s="218"/>
      <c r="GM18" s="172"/>
      <c r="GN18" s="171"/>
      <c r="GO18" s="219"/>
      <c r="GP18" s="220"/>
      <c r="GQ18" s="219"/>
      <c r="GR18" s="221"/>
      <c r="GS18" s="103"/>
      <c r="GT18" s="103"/>
      <c r="GU18" s="103"/>
      <c r="GV18" s="216"/>
      <c r="GW18" s="213"/>
      <c r="GX18" s="217"/>
      <c r="GY18" s="218"/>
      <c r="GZ18" s="218"/>
      <c r="HA18" s="172"/>
      <c r="HB18" s="171"/>
      <c r="HC18" s="219"/>
      <c r="HD18" s="220"/>
      <c r="HE18" s="219"/>
      <c r="HF18" s="221"/>
      <c r="HG18" s="103"/>
      <c r="HH18" s="103"/>
      <c r="HI18" s="103"/>
      <c r="HJ18" s="216"/>
      <c r="HK18" s="213"/>
      <c r="HL18" s="217"/>
      <c r="HM18" s="218"/>
      <c r="HN18" s="218"/>
      <c r="HO18" s="172"/>
      <c r="HP18" s="171"/>
      <c r="HQ18" s="219"/>
      <c r="HR18" s="220"/>
      <c r="HS18" s="219"/>
      <c r="HT18" s="221"/>
      <c r="HU18" s="103"/>
      <c r="HV18" s="103"/>
      <c r="HW18" s="103"/>
      <c r="HX18" s="216"/>
      <c r="HY18" s="213"/>
      <c r="HZ18" s="217"/>
      <c r="IA18" s="218"/>
      <c r="IB18" s="218"/>
      <c r="IC18" s="172"/>
      <c r="ID18" s="171"/>
      <c r="IE18" s="219"/>
      <c r="IF18" s="220"/>
      <c r="IG18" s="219"/>
      <c r="IH18" s="221"/>
      <c r="II18" s="103"/>
      <c r="IJ18" s="103"/>
      <c r="IK18" s="103"/>
      <c r="IL18" s="216"/>
      <c r="IM18" s="213"/>
      <c r="IN18" s="217"/>
      <c r="IO18" s="218"/>
    </row>
    <row r="19" spans="1:249" s="98" customFormat="1">
      <c r="A19" s="313" t="s">
        <v>158</v>
      </c>
      <c r="B19" s="318" t="s">
        <v>153</v>
      </c>
      <c r="C19" s="319" t="s">
        <v>152</v>
      </c>
      <c r="D19" s="320"/>
      <c r="E19" s="292"/>
      <c r="G19" s="292"/>
      <c r="H19" s="216"/>
      <c r="I19" s="213"/>
      <c r="J19" s="217"/>
      <c r="K19" s="218"/>
      <c r="L19" s="218"/>
      <c r="M19" s="172"/>
      <c r="N19" s="171"/>
      <c r="O19" s="219"/>
      <c r="P19" s="220"/>
      <c r="Q19" s="219"/>
      <c r="R19" s="221"/>
      <c r="S19" s="103"/>
      <c r="T19" s="103"/>
      <c r="U19" s="103"/>
      <c r="V19" s="216"/>
      <c r="W19" s="213"/>
      <c r="X19" s="217"/>
      <c r="Y19" s="218"/>
      <c r="Z19" s="218"/>
      <c r="AA19" s="172"/>
      <c r="AB19" s="171"/>
      <c r="AC19" s="219"/>
      <c r="AD19" s="220"/>
      <c r="AE19" s="219"/>
      <c r="AF19" s="221"/>
      <c r="AG19" s="103"/>
      <c r="AH19" s="103"/>
      <c r="AI19" s="103"/>
      <c r="AJ19" s="216"/>
      <c r="AK19" s="213"/>
      <c r="AL19" s="217"/>
      <c r="AM19" s="218"/>
      <c r="AN19" s="218"/>
      <c r="AO19" s="172"/>
      <c r="AP19" s="171"/>
      <c r="AQ19" s="219"/>
      <c r="AR19" s="220"/>
      <c r="AS19" s="219"/>
      <c r="AT19" s="221"/>
      <c r="AU19" s="103"/>
      <c r="AV19" s="103"/>
      <c r="AW19" s="103"/>
      <c r="AX19" s="216"/>
      <c r="AY19" s="213"/>
      <c r="AZ19" s="217"/>
      <c r="BA19" s="218"/>
      <c r="BB19" s="218"/>
      <c r="BC19" s="172"/>
      <c r="BD19" s="171"/>
      <c r="BE19" s="219"/>
      <c r="BF19" s="220"/>
      <c r="BG19" s="219"/>
      <c r="BH19" s="221"/>
      <c r="BI19" s="103"/>
      <c r="BJ19" s="103"/>
      <c r="BK19" s="103"/>
      <c r="BL19" s="216"/>
      <c r="BM19" s="213"/>
      <c r="BN19" s="217"/>
      <c r="BO19" s="218"/>
      <c r="BP19" s="218"/>
      <c r="BQ19" s="172"/>
      <c r="BR19" s="171"/>
      <c r="BS19" s="219"/>
      <c r="BT19" s="220"/>
      <c r="BU19" s="219"/>
      <c r="BV19" s="221"/>
      <c r="BW19" s="103"/>
      <c r="BX19" s="103"/>
      <c r="BY19" s="103"/>
      <c r="BZ19" s="216"/>
      <c r="CA19" s="213"/>
      <c r="CB19" s="217"/>
      <c r="CC19" s="218"/>
      <c r="CD19" s="218"/>
      <c r="CE19" s="172"/>
      <c r="CF19" s="171"/>
      <c r="CG19" s="219"/>
      <c r="CH19" s="220"/>
      <c r="CI19" s="219"/>
      <c r="CJ19" s="221"/>
      <c r="CK19" s="103"/>
      <c r="CL19" s="103"/>
      <c r="CM19" s="103"/>
      <c r="CN19" s="216"/>
      <c r="CO19" s="213"/>
      <c r="CP19" s="217"/>
      <c r="CQ19" s="218"/>
      <c r="CR19" s="218"/>
      <c r="CS19" s="172"/>
      <c r="CT19" s="171"/>
      <c r="CU19" s="219"/>
      <c r="CV19" s="220"/>
      <c r="CW19" s="219"/>
      <c r="CX19" s="221"/>
      <c r="CY19" s="103"/>
      <c r="CZ19" s="103"/>
      <c r="DA19" s="103"/>
      <c r="DB19" s="216"/>
      <c r="DC19" s="213"/>
      <c r="DD19" s="217"/>
      <c r="DE19" s="218"/>
      <c r="DF19" s="218"/>
      <c r="DG19" s="172"/>
      <c r="DH19" s="171"/>
      <c r="DI19" s="219"/>
      <c r="DJ19" s="220"/>
      <c r="DK19" s="219"/>
      <c r="DL19" s="221"/>
      <c r="DM19" s="103"/>
      <c r="DN19" s="103"/>
      <c r="DO19" s="103"/>
      <c r="DP19" s="216"/>
      <c r="DQ19" s="213"/>
      <c r="DR19" s="217"/>
      <c r="DS19" s="218"/>
      <c r="DT19" s="218"/>
      <c r="DU19" s="172"/>
      <c r="DV19" s="171"/>
      <c r="DW19" s="219"/>
      <c r="DX19" s="220"/>
      <c r="DY19" s="219"/>
      <c r="DZ19" s="221"/>
      <c r="EA19" s="103"/>
      <c r="EB19" s="103"/>
      <c r="EC19" s="103"/>
      <c r="ED19" s="216"/>
      <c r="EE19" s="213"/>
      <c r="EF19" s="217"/>
      <c r="EG19" s="218"/>
      <c r="EH19" s="218"/>
      <c r="EI19" s="172"/>
      <c r="EJ19" s="171"/>
      <c r="EK19" s="219"/>
      <c r="EL19" s="220"/>
      <c r="EM19" s="219"/>
      <c r="EN19" s="221"/>
      <c r="EO19" s="103"/>
      <c r="EP19" s="103"/>
      <c r="EQ19" s="103"/>
      <c r="ER19" s="216"/>
      <c r="ES19" s="213"/>
      <c r="ET19" s="217"/>
      <c r="EU19" s="218"/>
      <c r="EV19" s="218"/>
      <c r="EW19" s="172"/>
      <c r="EX19" s="171"/>
      <c r="EY19" s="219"/>
      <c r="EZ19" s="220"/>
      <c r="FA19" s="219"/>
      <c r="FB19" s="221"/>
      <c r="FC19" s="103"/>
      <c r="FD19" s="103"/>
      <c r="FE19" s="103"/>
      <c r="FF19" s="216"/>
      <c r="FG19" s="213"/>
      <c r="FH19" s="217"/>
      <c r="FI19" s="218"/>
      <c r="FJ19" s="218"/>
      <c r="FK19" s="172"/>
      <c r="FL19" s="171"/>
      <c r="FM19" s="219"/>
      <c r="FN19" s="220"/>
      <c r="FO19" s="219"/>
      <c r="FP19" s="221"/>
      <c r="FQ19" s="103"/>
      <c r="FR19" s="103"/>
      <c r="FS19" s="103"/>
      <c r="FT19" s="216"/>
      <c r="FU19" s="213"/>
      <c r="FV19" s="217"/>
      <c r="FW19" s="218"/>
      <c r="FX19" s="218"/>
      <c r="FY19" s="172"/>
      <c r="FZ19" s="171"/>
      <c r="GA19" s="219"/>
      <c r="GB19" s="220"/>
      <c r="GC19" s="219"/>
      <c r="GD19" s="221"/>
      <c r="GE19" s="103"/>
      <c r="GF19" s="103"/>
      <c r="GG19" s="103"/>
      <c r="GH19" s="216"/>
      <c r="GI19" s="213"/>
      <c r="GJ19" s="217"/>
      <c r="GK19" s="218"/>
      <c r="GL19" s="218"/>
      <c r="GM19" s="172"/>
      <c r="GN19" s="171"/>
      <c r="GO19" s="219"/>
      <c r="GP19" s="220"/>
      <c r="GQ19" s="219"/>
      <c r="GR19" s="221"/>
      <c r="GS19" s="103"/>
      <c r="GT19" s="103"/>
      <c r="GU19" s="103"/>
      <c r="GV19" s="216"/>
      <c r="GW19" s="213"/>
      <c r="GX19" s="217"/>
      <c r="GY19" s="218"/>
      <c r="GZ19" s="218"/>
      <c r="HA19" s="172"/>
      <c r="HB19" s="171"/>
      <c r="HC19" s="219"/>
      <c r="HD19" s="220"/>
      <c r="HE19" s="219"/>
      <c r="HF19" s="221"/>
      <c r="HG19" s="103"/>
      <c r="HH19" s="103"/>
      <c r="HI19" s="103"/>
      <c r="HJ19" s="216"/>
      <c r="HK19" s="213"/>
      <c r="HL19" s="217"/>
      <c r="HM19" s="218"/>
      <c r="HN19" s="218"/>
      <c r="HO19" s="172"/>
      <c r="HP19" s="171"/>
      <c r="HQ19" s="219"/>
      <c r="HR19" s="220"/>
      <c r="HS19" s="219"/>
      <c r="HT19" s="221"/>
      <c r="HU19" s="103"/>
      <c r="HV19" s="103"/>
      <c r="HW19" s="103"/>
      <c r="HX19" s="216"/>
      <c r="HY19" s="213"/>
      <c r="HZ19" s="217"/>
      <c r="IA19" s="218"/>
      <c r="IB19" s="218"/>
      <c r="IC19" s="172"/>
      <c r="ID19" s="171"/>
      <c r="IE19" s="219"/>
      <c r="IF19" s="220"/>
      <c r="IG19" s="219"/>
      <c r="IH19" s="221"/>
      <c r="II19" s="103"/>
      <c r="IJ19" s="103"/>
      <c r="IK19" s="103"/>
      <c r="IL19" s="216"/>
      <c r="IM19" s="213"/>
      <c r="IN19" s="217"/>
      <c r="IO19" s="218"/>
    </row>
    <row r="20" spans="1:249" s="98" customFormat="1">
      <c r="A20" s="313"/>
      <c r="B20" s="318"/>
      <c r="C20" s="319" t="s">
        <v>259</v>
      </c>
      <c r="D20" s="293"/>
      <c r="E20" s="169"/>
      <c r="F20" s="264"/>
      <c r="G20" s="346"/>
      <c r="H20" s="216"/>
      <c r="I20" s="213"/>
      <c r="J20" s="217"/>
      <c r="K20" s="218"/>
      <c r="L20" s="218"/>
      <c r="M20" s="172"/>
      <c r="N20" s="171"/>
      <c r="O20" s="219"/>
      <c r="P20" s="220"/>
      <c r="Q20" s="219"/>
      <c r="R20" s="221"/>
      <c r="S20" s="103"/>
      <c r="T20" s="103"/>
      <c r="U20" s="103"/>
      <c r="V20" s="216"/>
      <c r="W20" s="213"/>
      <c r="X20" s="217"/>
      <c r="Y20" s="218"/>
      <c r="Z20" s="218"/>
      <c r="AA20" s="172"/>
      <c r="AB20" s="171"/>
      <c r="AC20" s="219"/>
      <c r="AD20" s="220"/>
      <c r="AE20" s="219"/>
      <c r="AF20" s="221"/>
      <c r="AG20" s="103"/>
      <c r="AH20" s="103"/>
      <c r="AI20" s="103"/>
      <c r="AJ20" s="216"/>
      <c r="AK20" s="213"/>
      <c r="AL20" s="217"/>
      <c r="AM20" s="218"/>
      <c r="AN20" s="218"/>
      <c r="AO20" s="172"/>
      <c r="AP20" s="171"/>
      <c r="AQ20" s="219"/>
      <c r="AR20" s="220"/>
      <c r="AS20" s="219"/>
      <c r="AT20" s="221"/>
      <c r="AU20" s="103"/>
      <c r="AV20" s="103"/>
      <c r="AW20" s="103"/>
      <c r="AX20" s="216"/>
      <c r="AY20" s="213"/>
      <c r="AZ20" s="217"/>
      <c r="BA20" s="218"/>
      <c r="BB20" s="218"/>
      <c r="BC20" s="172"/>
      <c r="BD20" s="171"/>
      <c r="BE20" s="219"/>
      <c r="BF20" s="220"/>
      <c r="BG20" s="219"/>
      <c r="BH20" s="221"/>
      <c r="BI20" s="103"/>
      <c r="BJ20" s="103"/>
      <c r="BK20" s="103"/>
      <c r="BL20" s="216"/>
      <c r="BM20" s="213"/>
      <c r="BN20" s="217"/>
      <c r="BO20" s="218"/>
      <c r="BP20" s="218"/>
      <c r="BQ20" s="172"/>
      <c r="BR20" s="171"/>
      <c r="BS20" s="219"/>
      <c r="BT20" s="220"/>
      <c r="BU20" s="219"/>
      <c r="BV20" s="221"/>
      <c r="BW20" s="103"/>
      <c r="BX20" s="103"/>
      <c r="BY20" s="103"/>
      <c r="BZ20" s="216"/>
      <c r="CA20" s="213"/>
      <c r="CB20" s="217"/>
      <c r="CC20" s="218"/>
      <c r="CD20" s="218"/>
      <c r="CE20" s="172"/>
      <c r="CF20" s="171"/>
      <c r="CG20" s="219"/>
      <c r="CH20" s="220"/>
      <c r="CI20" s="219"/>
      <c r="CJ20" s="221"/>
      <c r="CK20" s="103"/>
      <c r="CL20" s="103"/>
      <c r="CM20" s="103"/>
      <c r="CN20" s="216"/>
      <c r="CO20" s="213"/>
      <c r="CP20" s="217"/>
      <c r="CQ20" s="218"/>
      <c r="CR20" s="218"/>
      <c r="CS20" s="172"/>
      <c r="CT20" s="171"/>
      <c r="CU20" s="219"/>
      <c r="CV20" s="220"/>
      <c r="CW20" s="219"/>
      <c r="CX20" s="221"/>
      <c r="CY20" s="103"/>
      <c r="CZ20" s="103"/>
      <c r="DA20" s="103"/>
      <c r="DB20" s="216"/>
      <c r="DC20" s="213"/>
      <c r="DD20" s="217"/>
      <c r="DE20" s="218"/>
      <c r="DF20" s="218"/>
      <c r="DG20" s="172"/>
      <c r="DH20" s="171"/>
      <c r="DI20" s="219"/>
      <c r="DJ20" s="220"/>
      <c r="DK20" s="219"/>
      <c r="DL20" s="221"/>
      <c r="DM20" s="103"/>
      <c r="DN20" s="103"/>
      <c r="DO20" s="103"/>
      <c r="DP20" s="216"/>
      <c r="DQ20" s="213"/>
      <c r="DR20" s="217"/>
      <c r="DS20" s="218"/>
      <c r="DT20" s="218"/>
      <c r="DU20" s="172"/>
      <c r="DV20" s="171"/>
      <c r="DW20" s="219"/>
      <c r="DX20" s="220"/>
      <c r="DY20" s="219"/>
      <c r="DZ20" s="221"/>
      <c r="EA20" s="103"/>
      <c r="EB20" s="103"/>
      <c r="EC20" s="103"/>
      <c r="ED20" s="216"/>
      <c r="EE20" s="213"/>
      <c r="EF20" s="217"/>
      <c r="EG20" s="218"/>
      <c r="EH20" s="218"/>
      <c r="EI20" s="172"/>
      <c r="EJ20" s="171"/>
      <c r="EK20" s="219"/>
      <c r="EL20" s="220"/>
      <c r="EM20" s="219"/>
      <c r="EN20" s="221"/>
      <c r="EO20" s="103"/>
      <c r="EP20" s="103"/>
      <c r="EQ20" s="103"/>
      <c r="ER20" s="216"/>
      <c r="ES20" s="213"/>
      <c r="ET20" s="217"/>
      <c r="EU20" s="218"/>
      <c r="EV20" s="218"/>
      <c r="EW20" s="172"/>
      <c r="EX20" s="171"/>
      <c r="EY20" s="219"/>
      <c r="EZ20" s="220"/>
      <c r="FA20" s="219"/>
      <c r="FB20" s="221"/>
      <c r="FC20" s="103"/>
      <c r="FD20" s="103"/>
      <c r="FE20" s="103"/>
      <c r="FF20" s="216"/>
      <c r="FG20" s="213"/>
      <c r="FH20" s="217"/>
      <c r="FI20" s="218"/>
      <c r="FJ20" s="218"/>
      <c r="FK20" s="172"/>
      <c r="FL20" s="171"/>
      <c r="FM20" s="219"/>
      <c r="FN20" s="220"/>
      <c r="FO20" s="219"/>
      <c r="FP20" s="221"/>
      <c r="FQ20" s="103"/>
      <c r="FR20" s="103"/>
      <c r="FS20" s="103"/>
      <c r="FT20" s="216"/>
      <c r="FU20" s="213"/>
      <c r="FV20" s="217"/>
      <c r="FW20" s="218"/>
      <c r="FX20" s="218"/>
      <c r="FY20" s="172"/>
      <c r="FZ20" s="171"/>
      <c r="GA20" s="219"/>
      <c r="GB20" s="220"/>
      <c r="GC20" s="219"/>
      <c r="GD20" s="221"/>
      <c r="GE20" s="103"/>
      <c r="GF20" s="103"/>
      <c r="GG20" s="103"/>
      <c r="GH20" s="216"/>
      <c r="GI20" s="213"/>
      <c r="GJ20" s="217"/>
      <c r="GK20" s="218"/>
      <c r="GL20" s="218"/>
      <c r="GM20" s="172"/>
      <c r="GN20" s="171"/>
      <c r="GO20" s="219"/>
      <c r="GP20" s="220"/>
      <c r="GQ20" s="219"/>
      <c r="GR20" s="221"/>
      <c r="GS20" s="103"/>
      <c r="GT20" s="103"/>
      <c r="GU20" s="103"/>
      <c r="GV20" s="216"/>
      <c r="GW20" s="213"/>
      <c r="GX20" s="217"/>
      <c r="GY20" s="218"/>
      <c r="GZ20" s="218"/>
      <c r="HA20" s="172"/>
      <c r="HB20" s="171"/>
      <c r="HC20" s="219"/>
      <c r="HD20" s="220"/>
      <c r="HE20" s="219"/>
      <c r="HF20" s="221"/>
      <c r="HG20" s="103"/>
      <c r="HH20" s="103"/>
      <c r="HI20" s="103"/>
      <c r="HJ20" s="216"/>
      <c r="HK20" s="213"/>
      <c r="HL20" s="217"/>
      <c r="HM20" s="218"/>
      <c r="HN20" s="218"/>
      <c r="HO20" s="172"/>
      <c r="HP20" s="171"/>
      <c r="HQ20" s="219"/>
      <c r="HR20" s="220"/>
      <c r="HS20" s="219"/>
      <c r="HT20" s="221"/>
      <c r="HU20" s="103"/>
      <c r="HV20" s="103"/>
      <c r="HW20" s="103"/>
      <c r="HX20" s="216"/>
      <c r="HY20" s="213"/>
      <c r="HZ20" s="217"/>
      <c r="IA20" s="218"/>
      <c r="IB20" s="218"/>
      <c r="IC20" s="172"/>
      <c r="ID20" s="171"/>
      <c r="IE20" s="219"/>
      <c r="IF20" s="220"/>
      <c r="IG20" s="219"/>
      <c r="IH20" s="221"/>
      <c r="II20" s="103"/>
      <c r="IJ20" s="103"/>
      <c r="IK20" s="103"/>
      <c r="IL20" s="216"/>
      <c r="IM20" s="213"/>
      <c r="IN20" s="217"/>
      <c r="IO20" s="218"/>
    </row>
    <row r="21" spans="1:249" s="98" customFormat="1" ht="38.25">
      <c r="A21" s="313"/>
      <c r="B21" s="314"/>
      <c r="C21" s="315" t="s">
        <v>151</v>
      </c>
      <c r="D21" s="316"/>
      <c r="E21" s="317"/>
      <c r="F21" s="172"/>
      <c r="G21" s="170"/>
      <c r="H21" s="216"/>
      <c r="I21" s="213"/>
      <c r="J21" s="217"/>
      <c r="K21" s="218"/>
      <c r="L21" s="218"/>
      <c r="M21" s="172"/>
      <c r="N21" s="171"/>
      <c r="O21" s="219"/>
      <c r="P21" s="220"/>
      <c r="Q21" s="219"/>
      <c r="R21" s="221"/>
      <c r="S21" s="103"/>
      <c r="T21" s="103"/>
      <c r="U21" s="103"/>
      <c r="V21" s="216"/>
      <c r="W21" s="213"/>
      <c r="X21" s="217"/>
      <c r="Y21" s="218"/>
      <c r="Z21" s="218"/>
      <c r="AA21" s="172"/>
      <c r="AB21" s="171"/>
      <c r="AC21" s="219"/>
      <c r="AD21" s="220"/>
      <c r="AE21" s="219"/>
      <c r="AF21" s="221"/>
      <c r="AG21" s="103"/>
      <c r="AH21" s="103"/>
      <c r="AI21" s="103"/>
      <c r="AJ21" s="216"/>
      <c r="AK21" s="213"/>
      <c r="AL21" s="217"/>
      <c r="AM21" s="218"/>
      <c r="AN21" s="218"/>
      <c r="AO21" s="172"/>
      <c r="AP21" s="171"/>
      <c r="AQ21" s="219"/>
      <c r="AR21" s="220"/>
      <c r="AS21" s="219"/>
      <c r="AT21" s="221"/>
      <c r="AU21" s="103"/>
      <c r="AV21" s="103"/>
      <c r="AW21" s="103"/>
      <c r="AX21" s="216"/>
      <c r="AY21" s="213"/>
      <c r="AZ21" s="217"/>
      <c r="BA21" s="218"/>
      <c r="BB21" s="218"/>
      <c r="BC21" s="172"/>
      <c r="BD21" s="171"/>
      <c r="BE21" s="219"/>
      <c r="BF21" s="220"/>
      <c r="BG21" s="219"/>
      <c r="BH21" s="221"/>
      <c r="BI21" s="103"/>
      <c r="BJ21" s="103"/>
      <c r="BK21" s="103"/>
      <c r="BL21" s="216"/>
      <c r="BM21" s="213"/>
      <c r="BN21" s="217"/>
      <c r="BO21" s="218"/>
      <c r="BP21" s="218"/>
      <c r="BQ21" s="172"/>
      <c r="BR21" s="171"/>
      <c r="BS21" s="219"/>
      <c r="BT21" s="220"/>
      <c r="BU21" s="219"/>
      <c r="BV21" s="221"/>
      <c r="BW21" s="103"/>
      <c r="BX21" s="103"/>
      <c r="BY21" s="103"/>
      <c r="BZ21" s="216"/>
      <c r="CA21" s="213"/>
      <c r="CB21" s="217"/>
      <c r="CC21" s="218"/>
      <c r="CD21" s="218"/>
      <c r="CE21" s="172"/>
      <c r="CF21" s="171"/>
      <c r="CG21" s="219"/>
      <c r="CH21" s="220"/>
      <c r="CI21" s="219"/>
      <c r="CJ21" s="221"/>
      <c r="CK21" s="103"/>
      <c r="CL21" s="103"/>
      <c r="CM21" s="103"/>
      <c r="CN21" s="216"/>
      <c r="CO21" s="213"/>
      <c r="CP21" s="217"/>
      <c r="CQ21" s="218"/>
      <c r="CR21" s="218"/>
      <c r="CS21" s="172"/>
      <c r="CT21" s="171"/>
      <c r="CU21" s="219"/>
      <c r="CV21" s="220"/>
      <c r="CW21" s="219"/>
      <c r="CX21" s="221"/>
      <c r="CY21" s="103"/>
      <c r="CZ21" s="103"/>
      <c r="DA21" s="103"/>
      <c r="DB21" s="216"/>
      <c r="DC21" s="213"/>
      <c r="DD21" s="217"/>
      <c r="DE21" s="218"/>
      <c r="DF21" s="218"/>
      <c r="DG21" s="172"/>
      <c r="DH21" s="171"/>
      <c r="DI21" s="219"/>
      <c r="DJ21" s="220"/>
      <c r="DK21" s="219"/>
      <c r="DL21" s="221"/>
      <c r="DM21" s="103"/>
      <c r="DN21" s="103"/>
      <c r="DO21" s="103"/>
      <c r="DP21" s="216"/>
      <c r="DQ21" s="213"/>
      <c r="DR21" s="217"/>
      <c r="DS21" s="218"/>
      <c r="DT21" s="218"/>
      <c r="DU21" s="172"/>
      <c r="DV21" s="171"/>
      <c r="DW21" s="219"/>
      <c r="DX21" s="220"/>
      <c r="DY21" s="219"/>
      <c r="DZ21" s="221"/>
      <c r="EA21" s="103"/>
      <c r="EB21" s="103"/>
      <c r="EC21" s="103"/>
      <c r="ED21" s="216"/>
      <c r="EE21" s="213"/>
      <c r="EF21" s="217"/>
      <c r="EG21" s="218"/>
      <c r="EH21" s="218"/>
      <c r="EI21" s="172"/>
      <c r="EJ21" s="171"/>
      <c r="EK21" s="219"/>
      <c r="EL21" s="220"/>
      <c r="EM21" s="219"/>
      <c r="EN21" s="221"/>
      <c r="EO21" s="103"/>
      <c r="EP21" s="103"/>
      <c r="EQ21" s="103"/>
      <c r="ER21" s="216"/>
      <c r="ES21" s="213"/>
      <c r="ET21" s="217"/>
      <c r="EU21" s="218"/>
      <c r="EV21" s="218"/>
      <c r="EW21" s="172"/>
      <c r="EX21" s="171"/>
      <c r="EY21" s="219"/>
      <c r="EZ21" s="220"/>
      <c r="FA21" s="219"/>
      <c r="FB21" s="221"/>
      <c r="FC21" s="103"/>
      <c r="FD21" s="103"/>
      <c r="FE21" s="103"/>
      <c r="FF21" s="216"/>
      <c r="FG21" s="213"/>
      <c r="FH21" s="217"/>
      <c r="FI21" s="218"/>
      <c r="FJ21" s="218"/>
      <c r="FK21" s="172"/>
      <c r="FL21" s="171"/>
      <c r="FM21" s="219"/>
      <c r="FN21" s="220"/>
      <c r="FO21" s="219"/>
      <c r="FP21" s="221"/>
      <c r="FQ21" s="103"/>
      <c r="FR21" s="103"/>
      <c r="FS21" s="103"/>
      <c r="FT21" s="216"/>
      <c r="FU21" s="213"/>
      <c r="FV21" s="217"/>
      <c r="FW21" s="218"/>
      <c r="FX21" s="218"/>
      <c r="FY21" s="172"/>
      <c r="FZ21" s="171"/>
      <c r="GA21" s="219"/>
      <c r="GB21" s="220"/>
      <c r="GC21" s="219"/>
      <c r="GD21" s="221"/>
      <c r="GE21" s="103"/>
      <c r="GF21" s="103"/>
      <c r="GG21" s="103"/>
      <c r="GH21" s="216"/>
      <c r="GI21" s="213"/>
      <c r="GJ21" s="217"/>
      <c r="GK21" s="218"/>
      <c r="GL21" s="218"/>
      <c r="GM21" s="172"/>
      <c r="GN21" s="171"/>
      <c r="GO21" s="219"/>
      <c r="GP21" s="220"/>
      <c r="GQ21" s="219"/>
      <c r="GR21" s="221"/>
      <c r="GS21" s="103"/>
      <c r="GT21" s="103"/>
      <c r="GU21" s="103"/>
      <c r="GV21" s="216"/>
      <c r="GW21" s="213"/>
      <c r="GX21" s="217"/>
      <c r="GY21" s="218"/>
      <c r="GZ21" s="218"/>
      <c r="HA21" s="172"/>
      <c r="HB21" s="171"/>
      <c r="HC21" s="219"/>
      <c r="HD21" s="220"/>
      <c r="HE21" s="219"/>
      <c r="HF21" s="221"/>
      <c r="HG21" s="103"/>
      <c r="HH21" s="103"/>
      <c r="HI21" s="103"/>
      <c r="HJ21" s="216"/>
      <c r="HK21" s="213"/>
      <c r="HL21" s="217"/>
      <c r="HM21" s="218"/>
      <c r="HN21" s="218"/>
      <c r="HO21" s="172"/>
      <c r="HP21" s="171"/>
      <c r="HQ21" s="219"/>
      <c r="HR21" s="220"/>
      <c r="HS21" s="219"/>
      <c r="HT21" s="221"/>
      <c r="HU21" s="103"/>
      <c r="HV21" s="103"/>
      <c r="HW21" s="103"/>
      <c r="HX21" s="216"/>
      <c r="HY21" s="213"/>
      <c r="HZ21" s="217"/>
      <c r="IA21" s="218"/>
      <c r="IB21" s="218"/>
      <c r="IC21" s="172"/>
      <c r="ID21" s="171"/>
      <c r="IE21" s="219"/>
      <c r="IF21" s="220"/>
      <c r="IG21" s="219"/>
      <c r="IH21" s="221"/>
      <c r="II21" s="103"/>
      <c r="IJ21" s="103"/>
      <c r="IK21" s="103"/>
      <c r="IL21" s="216"/>
      <c r="IM21" s="213"/>
      <c r="IN21" s="217"/>
      <c r="IO21" s="218"/>
    </row>
    <row r="22" spans="1:249" s="98" customFormat="1" ht="12.75">
      <c r="A22" s="313"/>
      <c r="B22" s="314"/>
      <c r="C22" s="315" t="s">
        <v>91</v>
      </c>
      <c r="D22" s="316"/>
      <c r="E22" s="317"/>
      <c r="F22" s="172"/>
      <c r="G22" s="170"/>
      <c r="H22" s="216"/>
      <c r="I22" s="213"/>
      <c r="J22" s="217"/>
      <c r="K22" s="218"/>
      <c r="L22" s="218"/>
      <c r="M22" s="172"/>
      <c r="N22" s="171"/>
      <c r="O22" s="219"/>
      <c r="P22" s="220"/>
      <c r="Q22" s="219"/>
      <c r="R22" s="221"/>
      <c r="S22" s="103"/>
      <c r="T22" s="103"/>
      <c r="U22" s="103"/>
      <c r="V22" s="216"/>
      <c r="W22" s="213"/>
      <c r="X22" s="217"/>
      <c r="Y22" s="218"/>
      <c r="Z22" s="218"/>
      <c r="AA22" s="172"/>
      <c r="AB22" s="171"/>
      <c r="AC22" s="219"/>
      <c r="AD22" s="220"/>
      <c r="AE22" s="219"/>
      <c r="AF22" s="221"/>
      <c r="AG22" s="103"/>
      <c r="AH22" s="103"/>
      <c r="AI22" s="103"/>
      <c r="AJ22" s="216"/>
      <c r="AK22" s="213"/>
      <c r="AL22" s="217"/>
      <c r="AM22" s="218"/>
      <c r="AN22" s="218"/>
      <c r="AO22" s="172"/>
      <c r="AP22" s="171"/>
      <c r="AQ22" s="219"/>
      <c r="AR22" s="220"/>
      <c r="AS22" s="219"/>
      <c r="AT22" s="221"/>
      <c r="AU22" s="103"/>
      <c r="AV22" s="103"/>
      <c r="AW22" s="103"/>
      <c r="AX22" s="216"/>
      <c r="AY22" s="213"/>
      <c r="AZ22" s="217"/>
      <c r="BA22" s="218"/>
      <c r="BB22" s="218"/>
      <c r="BC22" s="172"/>
      <c r="BD22" s="171"/>
      <c r="BE22" s="219"/>
      <c r="BF22" s="220"/>
      <c r="BG22" s="219"/>
      <c r="BH22" s="221"/>
      <c r="BI22" s="103"/>
      <c r="BJ22" s="103"/>
      <c r="BK22" s="103"/>
      <c r="BL22" s="216"/>
      <c r="BM22" s="213"/>
      <c r="BN22" s="217"/>
      <c r="BO22" s="218"/>
      <c r="BP22" s="218"/>
      <c r="BQ22" s="172"/>
      <c r="BR22" s="171"/>
      <c r="BS22" s="219"/>
      <c r="BT22" s="220"/>
      <c r="BU22" s="219"/>
      <c r="BV22" s="221"/>
      <c r="BW22" s="103"/>
      <c r="BX22" s="103"/>
      <c r="BY22" s="103"/>
      <c r="BZ22" s="216"/>
      <c r="CA22" s="213"/>
      <c r="CB22" s="217"/>
      <c r="CC22" s="218"/>
      <c r="CD22" s="218"/>
      <c r="CE22" s="172"/>
      <c r="CF22" s="171"/>
      <c r="CG22" s="219"/>
      <c r="CH22" s="220"/>
      <c r="CI22" s="219"/>
      <c r="CJ22" s="221"/>
      <c r="CK22" s="103"/>
      <c r="CL22" s="103"/>
      <c r="CM22" s="103"/>
      <c r="CN22" s="216"/>
      <c r="CO22" s="213"/>
      <c r="CP22" s="217"/>
      <c r="CQ22" s="218"/>
      <c r="CR22" s="218"/>
      <c r="CS22" s="172"/>
      <c r="CT22" s="171"/>
      <c r="CU22" s="219"/>
      <c r="CV22" s="220"/>
      <c r="CW22" s="219"/>
      <c r="CX22" s="221"/>
      <c r="CY22" s="103"/>
      <c r="CZ22" s="103"/>
      <c r="DA22" s="103"/>
      <c r="DB22" s="216"/>
      <c r="DC22" s="213"/>
      <c r="DD22" s="217"/>
      <c r="DE22" s="218"/>
      <c r="DF22" s="218"/>
      <c r="DG22" s="172"/>
      <c r="DH22" s="171"/>
      <c r="DI22" s="219"/>
      <c r="DJ22" s="220"/>
      <c r="DK22" s="219"/>
      <c r="DL22" s="221"/>
      <c r="DM22" s="103"/>
      <c r="DN22" s="103"/>
      <c r="DO22" s="103"/>
      <c r="DP22" s="216"/>
      <c r="DQ22" s="213"/>
      <c r="DR22" s="217"/>
      <c r="DS22" s="218"/>
      <c r="DT22" s="218"/>
      <c r="DU22" s="172"/>
      <c r="DV22" s="171"/>
      <c r="DW22" s="219"/>
      <c r="DX22" s="220"/>
      <c r="DY22" s="219"/>
      <c r="DZ22" s="221"/>
      <c r="EA22" s="103"/>
      <c r="EB22" s="103"/>
      <c r="EC22" s="103"/>
      <c r="ED22" s="216"/>
      <c r="EE22" s="213"/>
      <c r="EF22" s="217"/>
      <c r="EG22" s="218"/>
      <c r="EH22" s="218"/>
      <c r="EI22" s="172"/>
      <c r="EJ22" s="171"/>
      <c r="EK22" s="219"/>
      <c r="EL22" s="220"/>
      <c r="EM22" s="219"/>
      <c r="EN22" s="221"/>
      <c r="EO22" s="103"/>
      <c r="EP22" s="103"/>
      <c r="EQ22" s="103"/>
      <c r="ER22" s="216"/>
      <c r="ES22" s="213"/>
      <c r="ET22" s="217"/>
      <c r="EU22" s="218"/>
      <c r="EV22" s="218"/>
      <c r="EW22" s="172"/>
      <c r="EX22" s="171"/>
      <c r="EY22" s="219"/>
      <c r="EZ22" s="220"/>
      <c r="FA22" s="219"/>
      <c r="FB22" s="221"/>
      <c r="FC22" s="103"/>
      <c r="FD22" s="103"/>
      <c r="FE22" s="103"/>
      <c r="FF22" s="216"/>
      <c r="FG22" s="213"/>
      <c r="FH22" s="217"/>
      <c r="FI22" s="218"/>
      <c r="FJ22" s="218"/>
      <c r="FK22" s="172"/>
      <c r="FL22" s="171"/>
      <c r="FM22" s="219"/>
      <c r="FN22" s="220"/>
      <c r="FO22" s="219"/>
      <c r="FP22" s="221"/>
      <c r="FQ22" s="103"/>
      <c r="FR22" s="103"/>
      <c r="FS22" s="103"/>
      <c r="FT22" s="216"/>
      <c r="FU22" s="213"/>
      <c r="FV22" s="217"/>
      <c r="FW22" s="218"/>
      <c r="FX22" s="218"/>
      <c r="FY22" s="172"/>
      <c r="FZ22" s="171"/>
      <c r="GA22" s="219"/>
      <c r="GB22" s="220"/>
      <c r="GC22" s="219"/>
      <c r="GD22" s="221"/>
      <c r="GE22" s="103"/>
      <c r="GF22" s="103"/>
      <c r="GG22" s="103"/>
      <c r="GH22" s="216"/>
      <c r="GI22" s="213"/>
      <c r="GJ22" s="217"/>
      <c r="GK22" s="218"/>
      <c r="GL22" s="218"/>
      <c r="GM22" s="172"/>
      <c r="GN22" s="171"/>
      <c r="GO22" s="219"/>
      <c r="GP22" s="220"/>
      <c r="GQ22" s="219"/>
      <c r="GR22" s="221"/>
      <c r="GS22" s="103"/>
      <c r="GT22" s="103"/>
      <c r="GU22" s="103"/>
      <c r="GV22" s="216"/>
      <c r="GW22" s="213"/>
      <c r="GX22" s="217"/>
      <c r="GY22" s="218"/>
      <c r="GZ22" s="218"/>
      <c r="HA22" s="172"/>
      <c r="HB22" s="171"/>
      <c r="HC22" s="219"/>
      <c r="HD22" s="220"/>
      <c r="HE22" s="219"/>
      <c r="HF22" s="221"/>
      <c r="HG22" s="103"/>
      <c r="HH22" s="103"/>
      <c r="HI22" s="103"/>
      <c r="HJ22" s="216"/>
      <c r="HK22" s="213"/>
      <c r="HL22" s="217"/>
      <c r="HM22" s="218"/>
      <c r="HN22" s="218"/>
      <c r="HO22" s="172"/>
      <c r="HP22" s="171"/>
      <c r="HQ22" s="219"/>
      <c r="HR22" s="220"/>
      <c r="HS22" s="219"/>
      <c r="HT22" s="221"/>
      <c r="HU22" s="103"/>
      <c r="HV22" s="103"/>
      <c r="HW22" s="103"/>
      <c r="HX22" s="216"/>
      <c r="HY22" s="213"/>
      <c r="HZ22" s="217"/>
      <c r="IA22" s="218"/>
      <c r="IB22" s="218"/>
      <c r="IC22" s="172"/>
      <c r="ID22" s="171"/>
      <c r="IE22" s="219"/>
      <c r="IF22" s="220"/>
      <c r="IG22" s="219"/>
      <c r="IH22" s="221"/>
      <c r="II22" s="103"/>
      <c r="IJ22" s="103"/>
      <c r="IK22" s="103"/>
      <c r="IL22" s="216"/>
      <c r="IM22" s="213"/>
      <c r="IN22" s="217"/>
      <c r="IO22" s="218"/>
    </row>
    <row r="23" spans="1:249" s="98" customFormat="1" ht="191.25">
      <c r="A23" s="313"/>
      <c r="B23" s="314"/>
      <c r="C23" s="321" t="s">
        <v>233</v>
      </c>
      <c r="D23" s="320"/>
      <c r="E23" s="292"/>
      <c r="G23" s="292"/>
      <c r="H23" s="216"/>
      <c r="I23" s="213"/>
      <c r="J23" s="217"/>
      <c r="K23" s="218"/>
      <c r="L23" s="218"/>
      <c r="M23" s="172"/>
      <c r="N23" s="171"/>
      <c r="O23" s="219"/>
      <c r="P23" s="220"/>
      <c r="Q23" s="219"/>
      <c r="R23" s="221"/>
      <c r="S23" s="103"/>
      <c r="T23" s="103"/>
      <c r="U23" s="103"/>
      <c r="V23" s="216"/>
      <c r="W23" s="213"/>
      <c r="X23" s="217"/>
      <c r="Y23" s="218"/>
      <c r="Z23" s="218"/>
      <c r="AA23" s="172"/>
      <c r="AB23" s="171"/>
      <c r="AC23" s="219"/>
      <c r="AD23" s="220"/>
      <c r="AE23" s="219"/>
      <c r="AF23" s="221"/>
      <c r="AG23" s="103"/>
      <c r="AH23" s="103"/>
      <c r="AI23" s="103"/>
      <c r="AJ23" s="216"/>
      <c r="AK23" s="213"/>
      <c r="AL23" s="217"/>
      <c r="AM23" s="218"/>
      <c r="AN23" s="218"/>
      <c r="AO23" s="172"/>
      <c r="AP23" s="171"/>
      <c r="AQ23" s="219"/>
      <c r="AR23" s="220"/>
      <c r="AS23" s="219"/>
      <c r="AT23" s="221"/>
      <c r="AU23" s="103"/>
      <c r="AV23" s="103"/>
      <c r="AW23" s="103"/>
      <c r="AX23" s="216"/>
      <c r="AY23" s="213"/>
      <c r="AZ23" s="217"/>
      <c r="BA23" s="218"/>
      <c r="BB23" s="218"/>
      <c r="BC23" s="172"/>
      <c r="BD23" s="171"/>
      <c r="BE23" s="219"/>
      <c r="BF23" s="220"/>
      <c r="BG23" s="219"/>
      <c r="BH23" s="221"/>
      <c r="BI23" s="103"/>
      <c r="BJ23" s="103"/>
      <c r="BK23" s="103"/>
      <c r="BL23" s="216"/>
      <c r="BM23" s="213"/>
      <c r="BN23" s="217"/>
      <c r="BO23" s="218"/>
      <c r="BP23" s="218"/>
      <c r="BQ23" s="172"/>
      <c r="BR23" s="171"/>
      <c r="BS23" s="219"/>
      <c r="BT23" s="220"/>
      <c r="BU23" s="219"/>
      <c r="BV23" s="221"/>
      <c r="BW23" s="103"/>
      <c r="BX23" s="103"/>
      <c r="BY23" s="103"/>
      <c r="BZ23" s="216"/>
      <c r="CA23" s="213"/>
      <c r="CB23" s="217"/>
      <c r="CC23" s="218"/>
      <c r="CD23" s="218"/>
      <c r="CE23" s="172"/>
      <c r="CF23" s="171"/>
      <c r="CG23" s="219"/>
      <c r="CH23" s="220"/>
      <c r="CI23" s="219"/>
      <c r="CJ23" s="221"/>
      <c r="CK23" s="103"/>
      <c r="CL23" s="103"/>
      <c r="CM23" s="103"/>
      <c r="CN23" s="216"/>
      <c r="CO23" s="213"/>
      <c r="CP23" s="217"/>
      <c r="CQ23" s="218"/>
      <c r="CR23" s="218"/>
      <c r="CS23" s="172"/>
      <c r="CT23" s="171"/>
      <c r="CU23" s="219"/>
      <c r="CV23" s="220"/>
      <c r="CW23" s="219"/>
      <c r="CX23" s="221"/>
      <c r="CY23" s="103"/>
      <c r="CZ23" s="103"/>
      <c r="DA23" s="103"/>
      <c r="DB23" s="216"/>
      <c r="DC23" s="213"/>
      <c r="DD23" s="217"/>
      <c r="DE23" s="218"/>
      <c r="DF23" s="218"/>
      <c r="DG23" s="172"/>
      <c r="DH23" s="171"/>
      <c r="DI23" s="219"/>
      <c r="DJ23" s="220"/>
      <c r="DK23" s="219"/>
      <c r="DL23" s="221"/>
      <c r="DM23" s="103"/>
      <c r="DN23" s="103"/>
      <c r="DO23" s="103"/>
      <c r="DP23" s="216"/>
      <c r="DQ23" s="213"/>
      <c r="DR23" s="217"/>
      <c r="DS23" s="218"/>
      <c r="DT23" s="218"/>
      <c r="DU23" s="172"/>
      <c r="DV23" s="171"/>
      <c r="DW23" s="219"/>
      <c r="DX23" s="220"/>
      <c r="DY23" s="219"/>
      <c r="DZ23" s="221"/>
      <c r="EA23" s="103"/>
      <c r="EB23" s="103"/>
      <c r="EC23" s="103"/>
      <c r="ED23" s="216"/>
      <c r="EE23" s="213"/>
      <c r="EF23" s="217"/>
      <c r="EG23" s="218"/>
      <c r="EH23" s="218"/>
      <c r="EI23" s="172"/>
      <c r="EJ23" s="171"/>
      <c r="EK23" s="219"/>
      <c r="EL23" s="220"/>
      <c r="EM23" s="219"/>
      <c r="EN23" s="221"/>
      <c r="EO23" s="103"/>
      <c r="EP23" s="103"/>
      <c r="EQ23" s="103"/>
      <c r="ER23" s="216"/>
      <c r="ES23" s="213"/>
      <c r="ET23" s="217"/>
      <c r="EU23" s="218"/>
      <c r="EV23" s="218"/>
      <c r="EW23" s="172"/>
      <c r="EX23" s="171"/>
      <c r="EY23" s="219"/>
      <c r="EZ23" s="220"/>
      <c r="FA23" s="219"/>
      <c r="FB23" s="221"/>
      <c r="FC23" s="103"/>
      <c r="FD23" s="103"/>
      <c r="FE23" s="103"/>
      <c r="FF23" s="216"/>
      <c r="FG23" s="213"/>
      <c r="FH23" s="217"/>
      <c r="FI23" s="218"/>
      <c r="FJ23" s="218"/>
      <c r="FK23" s="172"/>
      <c r="FL23" s="171"/>
      <c r="FM23" s="219"/>
      <c r="FN23" s="220"/>
      <c r="FO23" s="219"/>
      <c r="FP23" s="221"/>
      <c r="FQ23" s="103"/>
      <c r="FR23" s="103"/>
      <c r="FS23" s="103"/>
      <c r="FT23" s="216"/>
      <c r="FU23" s="213"/>
      <c r="FV23" s="217"/>
      <c r="FW23" s="218"/>
      <c r="FX23" s="218"/>
      <c r="FY23" s="172"/>
      <c r="FZ23" s="171"/>
      <c r="GA23" s="219"/>
      <c r="GB23" s="220"/>
      <c r="GC23" s="219"/>
      <c r="GD23" s="221"/>
      <c r="GE23" s="103"/>
      <c r="GF23" s="103"/>
      <c r="GG23" s="103"/>
      <c r="GH23" s="216"/>
      <c r="GI23" s="213"/>
      <c r="GJ23" s="217"/>
      <c r="GK23" s="218"/>
      <c r="GL23" s="218"/>
      <c r="GM23" s="172"/>
      <c r="GN23" s="171"/>
      <c r="GO23" s="219"/>
      <c r="GP23" s="220"/>
      <c r="GQ23" s="219"/>
      <c r="GR23" s="221"/>
      <c r="GS23" s="103"/>
      <c r="GT23" s="103"/>
      <c r="GU23" s="103"/>
      <c r="GV23" s="216"/>
      <c r="GW23" s="213"/>
      <c r="GX23" s="217"/>
      <c r="GY23" s="218"/>
      <c r="GZ23" s="218"/>
      <c r="HA23" s="172"/>
      <c r="HB23" s="171"/>
      <c r="HC23" s="219"/>
      <c r="HD23" s="220"/>
      <c r="HE23" s="219"/>
      <c r="HF23" s="221"/>
      <c r="HG23" s="103"/>
      <c r="HH23" s="103"/>
      <c r="HI23" s="103"/>
      <c r="HJ23" s="216"/>
      <c r="HK23" s="213"/>
      <c r="HL23" s="217"/>
      <c r="HM23" s="218"/>
      <c r="HN23" s="218"/>
      <c r="HO23" s="172"/>
      <c r="HP23" s="171"/>
      <c r="HQ23" s="219"/>
      <c r="HR23" s="220"/>
      <c r="HS23" s="219"/>
      <c r="HT23" s="221"/>
      <c r="HU23" s="103"/>
      <c r="HV23" s="103"/>
      <c r="HW23" s="103"/>
      <c r="HX23" s="216"/>
      <c r="HY23" s="213"/>
      <c r="HZ23" s="217"/>
      <c r="IA23" s="218"/>
      <c r="IB23" s="218"/>
      <c r="IC23" s="172"/>
      <c r="ID23" s="171"/>
      <c r="IE23" s="219"/>
      <c r="IF23" s="220"/>
      <c r="IG23" s="219"/>
      <c r="IH23" s="221"/>
      <c r="II23" s="103"/>
      <c r="IJ23" s="103"/>
      <c r="IK23" s="103"/>
      <c r="IL23" s="216"/>
      <c r="IM23" s="213"/>
      <c r="IN23" s="217"/>
      <c r="IO23" s="218"/>
    </row>
    <row r="24" spans="1:249" s="98" customFormat="1" ht="25.5">
      <c r="A24" s="313"/>
      <c r="B24" s="314"/>
      <c r="C24" s="321" t="s">
        <v>150</v>
      </c>
      <c r="D24" s="293" t="s">
        <v>9</v>
      </c>
      <c r="E24" s="169">
        <v>27</v>
      </c>
      <c r="F24" s="264"/>
      <c r="G24" s="346">
        <f>E24*F24</f>
        <v>0</v>
      </c>
      <c r="H24" s="216"/>
      <c r="I24" s="213"/>
      <c r="J24" s="217"/>
      <c r="K24" s="218"/>
      <c r="L24" s="218"/>
      <c r="M24" s="172"/>
      <c r="N24" s="171"/>
      <c r="O24" s="219"/>
      <c r="P24" s="220"/>
      <c r="Q24" s="219"/>
      <c r="R24" s="221"/>
      <c r="S24" s="103"/>
      <c r="T24" s="103"/>
      <c r="U24" s="103"/>
      <c r="V24" s="216"/>
      <c r="W24" s="213"/>
      <c r="X24" s="217"/>
      <c r="Y24" s="218"/>
      <c r="Z24" s="218"/>
      <c r="AA24" s="172"/>
      <c r="AB24" s="171"/>
      <c r="AC24" s="219"/>
      <c r="AD24" s="220"/>
      <c r="AE24" s="219"/>
      <c r="AF24" s="221"/>
      <c r="AG24" s="103"/>
      <c r="AH24" s="103"/>
      <c r="AI24" s="103"/>
      <c r="AJ24" s="216"/>
      <c r="AK24" s="213"/>
      <c r="AL24" s="217"/>
      <c r="AM24" s="218"/>
      <c r="AN24" s="218"/>
      <c r="AO24" s="172"/>
      <c r="AP24" s="171"/>
      <c r="AQ24" s="219"/>
      <c r="AR24" s="220"/>
      <c r="AS24" s="219"/>
      <c r="AT24" s="221"/>
      <c r="AU24" s="103"/>
      <c r="AV24" s="103"/>
      <c r="AW24" s="103"/>
      <c r="AX24" s="216"/>
      <c r="AY24" s="213"/>
      <c r="AZ24" s="217"/>
      <c r="BA24" s="218"/>
      <c r="BB24" s="218"/>
      <c r="BC24" s="172"/>
      <c r="BD24" s="171"/>
      <c r="BE24" s="219"/>
      <c r="BF24" s="220"/>
      <c r="BG24" s="219"/>
      <c r="BH24" s="221"/>
      <c r="BI24" s="103"/>
      <c r="BJ24" s="103"/>
      <c r="BK24" s="103"/>
      <c r="BL24" s="216"/>
      <c r="BM24" s="213"/>
      <c r="BN24" s="217"/>
      <c r="BO24" s="218"/>
      <c r="BP24" s="218"/>
      <c r="BQ24" s="172"/>
      <c r="BR24" s="171"/>
      <c r="BS24" s="219"/>
      <c r="BT24" s="220"/>
      <c r="BU24" s="219"/>
      <c r="BV24" s="221"/>
      <c r="BW24" s="103"/>
      <c r="BX24" s="103"/>
      <c r="BY24" s="103"/>
      <c r="BZ24" s="216"/>
      <c r="CA24" s="213"/>
      <c r="CB24" s="217"/>
      <c r="CC24" s="218"/>
      <c r="CD24" s="218"/>
      <c r="CE24" s="172"/>
      <c r="CF24" s="171"/>
      <c r="CG24" s="219"/>
      <c r="CH24" s="220"/>
      <c r="CI24" s="219"/>
      <c r="CJ24" s="221"/>
      <c r="CK24" s="103"/>
      <c r="CL24" s="103"/>
      <c r="CM24" s="103"/>
      <c r="CN24" s="216"/>
      <c r="CO24" s="213"/>
      <c r="CP24" s="217"/>
      <c r="CQ24" s="218"/>
      <c r="CR24" s="218"/>
      <c r="CS24" s="172"/>
      <c r="CT24" s="171"/>
      <c r="CU24" s="219"/>
      <c r="CV24" s="220"/>
      <c r="CW24" s="219"/>
      <c r="CX24" s="221"/>
      <c r="CY24" s="103"/>
      <c r="CZ24" s="103"/>
      <c r="DA24" s="103"/>
      <c r="DB24" s="216"/>
      <c r="DC24" s="213"/>
      <c r="DD24" s="217"/>
      <c r="DE24" s="218"/>
      <c r="DF24" s="218"/>
      <c r="DG24" s="172"/>
      <c r="DH24" s="171"/>
      <c r="DI24" s="219"/>
      <c r="DJ24" s="220"/>
      <c r="DK24" s="219"/>
      <c r="DL24" s="221"/>
      <c r="DM24" s="103"/>
      <c r="DN24" s="103"/>
      <c r="DO24" s="103"/>
      <c r="DP24" s="216"/>
      <c r="DQ24" s="213"/>
      <c r="DR24" s="217"/>
      <c r="DS24" s="218"/>
      <c r="DT24" s="218"/>
      <c r="DU24" s="172"/>
      <c r="DV24" s="171"/>
      <c r="DW24" s="219"/>
      <c r="DX24" s="220"/>
      <c r="DY24" s="219"/>
      <c r="DZ24" s="221"/>
      <c r="EA24" s="103"/>
      <c r="EB24" s="103"/>
      <c r="EC24" s="103"/>
      <c r="ED24" s="216"/>
      <c r="EE24" s="213"/>
      <c r="EF24" s="217"/>
      <c r="EG24" s="218"/>
      <c r="EH24" s="218"/>
      <c r="EI24" s="172"/>
      <c r="EJ24" s="171"/>
      <c r="EK24" s="219"/>
      <c r="EL24" s="220"/>
      <c r="EM24" s="219"/>
      <c r="EN24" s="221"/>
      <c r="EO24" s="103"/>
      <c r="EP24" s="103"/>
      <c r="EQ24" s="103"/>
      <c r="ER24" s="216"/>
      <c r="ES24" s="213"/>
      <c r="ET24" s="217"/>
      <c r="EU24" s="218"/>
      <c r="EV24" s="218"/>
      <c r="EW24" s="172"/>
      <c r="EX24" s="171"/>
      <c r="EY24" s="219"/>
      <c r="EZ24" s="220"/>
      <c r="FA24" s="219"/>
      <c r="FB24" s="221"/>
      <c r="FC24" s="103"/>
      <c r="FD24" s="103"/>
      <c r="FE24" s="103"/>
      <c r="FF24" s="216"/>
      <c r="FG24" s="213"/>
      <c r="FH24" s="217"/>
      <c r="FI24" s="218"/>
      <c r="FJ24" s="218"/>
      <c r="FK24" s="172"/>
      <c r="FL24" s="171"/>
      <c r="FM24" s="219"/>
      <c r="FN24" s="220"/>
      <c r="FO24" s="219"/>
      <c r="FP24" s="221"/>
      <c r="FQ24" s="103"/>
      <c r="FR24" s="103"/>
      <c r="FS24" s="103"/>
      <c r="FT24" s="216"/>
      <c r="FU24" s="213"/>
      <c r="FV24" s="217"/>
      <c r="FW24" s="218"/>
      <c r="FX24" s="218"/>
      <c r="FY24" s="172"/>
      <c r="FZ24" s="171"/>
      <c r="GA24" s="219"/>
      <c r="GB24" s="220"/>
      <c r="GC24" s="219"/>
      <c r="GD24" s="221"/>
      <c r="GE24" s="103"/>
      <c r="GF24" s="103"/>
      <c r="GG24" s="103"/>
      <c r="GH24" s="216"/>
      <c r="GI24" s="213"/>
      <c r="GJ24" s="217"/>
      <c r="GK24" s="218"/>
      <c r="GL24" s="218"/>
      <c r="GM24" s="172"/>
      <c r="GN24" s="171"/>
      <c r="GO24" s="219"/>
      <c r="GP24" s="220"/>
      <c r="GQ24" s="219"/>
      <c r="GR24" s="221"/>
      <c r="GS24" s="103"/>
      <c r="GT24" s="103"/>
      <c r="GU24" s="103"/>
      <c r="GV24" s="216"/>
      <c r="GW24" s="213"/>
      <c r="GX24" s="217"/>
      <c r="GY24" s="218"/>
      <c r="GZ24" s="218"/>
      <c r="HA24" s="172"/>
      <c r="HB24" s="171"/>
      <c r="HC24" s="219"/>
      <c r="HD24" s="220"/>
      <c r="HE24" s="219"/>
      <c r="HF24" s="221"/>
      <c r="HG24" s="103"/>
      <c r="HH24" s="103"/>
      <c r="HI24" s="103"/>
      <c r="HJ24" s="216"/>
      <c r="HK24" s="213"/>
      <c r="HL24" s="217"/>
      <c r="HM24" s="218"/>
      <c r="HN24" s="218"/>
      <c r="HO24" s="172"/>
      <c r="HP24" s="171"/>
      <c r="HQ24" s="219"/>
      <c r="HR24" s="220"/>
      <c r="HS24" s="219"/>
      <c r="HT24" s="221"/>
      <c r="HU24" s="103"/>
      <c r="HV24" s="103"/>
      <c r="HW24" s="103"/>
      <c r="HX24" s="216"/>
      <c r="HY24" s="213"/>
      <c r="HZ24" s="217"/>
      <c r="IA24" s="218"/>
      <c r="IB24" s="218"/>
      <c r="IC24" s="172"/>
      <c r="ID24" s="171"/>
      <c r="IE24" s="219"/>
      <c r="IF24" s="220"/>
      <c r="IG24" s="219"/>
      <c r="IH24" s="221"/>
      <c r="II24" s="103"/>
      <c r="IJ24" s="103"/>
      <c r="IK24" s="103"/>
      <c r="IL24" s="216"/>
      <c r="IM24" s="213"/>
      <c r="IN24" s="217"/>
      <c r="IO24" s="218"/>
    </row>
    <row r="25" spans="1:249" s="98" customFormat="1" ht="12.75">
      <c r="A25" s="313"/>
      <c r="B25" s="314"/>
      <c r="C25" s="315"/>
      <c r="D25" s="316"/>
      <c r="E25" s="317"/>
      <c r="F25" s="172"/>
      <c r="G25" s="170"/>
      <c r="H25" s="216"/>
      <c r="I25" s="213"/>
      <c r="J25" s="217"/>
      <c r="K25" s="218"/>
      <c r="L25" s="218"/>
      <c r="M25" s="172"/>
      <c r="N25" s="171"/>
      <c r="O25" s="219"/>
      <c r="P25" s="220"/>
      <c r="Q25" s="219"/>
      <c r="R25" s="221"/>
      <c r="S25" s="103"/>
      <c r="T25" s="103"/>
      <c r="U25" s="103"/>
      <c r="V25" s="216"/>
      <c r="W25" s="213"/>
      <c r="X25" s="217"/>
      <c r="Y25" s="218"/>
      <c r="Z25" s="218"/>
      <c r="AA25" s="172"/>
      <c r="AB25" s="171"/>
      <c r="AC25" s="219"/>
      <c r="AD25" s="220"/>
      <c r="AE25" s="219"/>
      <c r="AF25" s="221"/>
      <c r="AG25" s="103"/>
      <c r="AH25" s="103"/>
      <c r="AI25" s="103"/>
      <c r="AJ25" s="216"/>
      <c r="AK25" s="213"/>
      <c r="AL25" s="217"/>
      <c r="AM25" s="218"/>
      <c r="AN25" s="218"/>
      <c r="AO25" s="172"/>
      <c r="AP25" s="171"/>
      <c r="AQ25" s="219"/>
      <c r="AR25" s="220"/>
      <c r="AS25" s="219"/>
      <c r="AT25" s="221"/>
      <c r="AU25" s="103"/>
      <c r="AV25" s="103"/>
      <c r="AW25" s="103"/>
      <c r="AX25" s="216"/>
      <c r="AY25" s="213"/>
      <c r="AZ25" s="217"/>
      <c r="BA25" s="218"/>
      <c r="BB25" s="218"/>
      <c r="BC25" s="172"/>
      <c r="BD25" s="171"/>
      <c r="BE25" s="219"/>
      <c r="BF25" s="220"/>
      <c r="BG25" s="219"/>
      <c r="BH25" s="221"/>
      <c r="BI25" s="103"/>
      <c r="BJ25" s="103"/>
      <c r="BK25" s="103"/>
      <c r="BL25" s="216"/>
      <c r="BM25" s="213"/>
      <c r="BN25" s="217"/>
      <c r="BO25" s="218"/>
      <c r="BP25" s="218"/>
      <c r="BQ25" s="172"/>
      <c r="BR25" s="171"/>
      <c r="BS25" s="219"/>
      <c r="BT25" s="220"/>
      <c r="BU25" s="219"/>
      <c r="BV25" s="221"/>
      <c r="BW25" s="103"/>
      <c r="BX25" s="103"/>
      <c r="BY25" s="103"/>
      <c r="BZ25" s="216"/>
      <c r="CA25" s="213"/>
      <c r="CB25" s="217"/>
      <c r="CC25" s="218"/>
      <c r="CD25" s="218"/>
      <c r="CE25" s="172"/>
      <c r="CF25" s="171"/>
      <c r="CG25" s="219"/>
      <c r="CH25" s="220"/>
      <c r="CI25" s="219"/>
      <c r="CJ25" s="221"/>
      <c r="CK25" s="103"/>
      <c r="CL25" s="103"/>
      <c r="CM25" s="103"/>
      <c r="CN25" s="216"/>
      <c r="CO25" s="213"/>
      <c r="CP25" s="217"/>
      <c r="CQ25" s="218"/>
      <c r="CR25" s="218"/>
      <c r="CS25" s="172"/>
      <c r="CT25" s="171"/>
      <c r="CU25" s="219"/>
      <c r="CV25" s="220"/>
      <c r="CW25" s="219"/>
      <c r="CX25" s="221"/>
      <c r="CY25" s="103"/>
      <c r="CZ25" s="103"/>
      <c r="DA25" s="103"/>
      <c r="DB25" s="216"/>
      <c r="DC25" s="213"/>
      <c r="DD25" s="217"/>
      <c r="DE25" s="218"/>
      <c r="DF25" s="218"/>
      <c r="DG25" s="172"/>
      <c r="DH25" s="171"/>
      <c r="DI25" s="219"/>
      <c r="DJ25" s="220"/>
      <c r="DK25" s="219"/>
      <c r="DL25" s="221"/>
      <c r="DM25" s="103"/>
      <c r="DN25" s="103"/>
      <c r="DO25" s="103"/>
      <c r="DP25" s="216"/>
      <c r="DQ25" s="213"/>
      <c r="DR25" s="217"/>
      <c r="DS25" s="218"/>
      <c r="DT25" s="218"/>
      <c r="DU25" s="172"/>
      <c r="DV25" s="171"/>
      <c r="DW25" s="219"/>
      <c r="DX25" s="220"/>
      <c r="DY25" s="219"/>
      <c r="DZ25" s="221"/>
      <c r="EA25" s="103"/>
      <c r="EB25" s="103"/>
      <c r="EC25" s="103"/>
      <c r="ED25" s="216"/>
      <c r="EE25" s="213"/>
      <c r="EF25" s="217"/>
      <c r="EG25" s="218"/>
      <c r="EH25" s="218"/>
      <c r="EI25" s="172"/>
      <c r="EJ25" s="171"/>
      <c r="EK25" s="219"/>
      <c r="EL25" s="220"/>
      <c r="EM25" s="219"/>
      <c r="EN25" s="221"/>
      <c r="EO25" s="103"/>
      <c r="EP25" s="103"/>
      <c r="EQ25" s="103"/>
      <c r="ER25" s="216"/>
      <c r="ES25" s="213"/>
      <c r="ET25" s="217"/>
      <c r="EU25" s="218"/>
      <c r="EV25" s="218"/>
      <c r="EW25" s="172"/>
      <c r="EX25" s="171"/>
      <c r="EY25" s="219"/>
      <c r="EZ25" s="220"/>
      <c r="FA25" s="219"/>
      <c r="FB25" s="221"/>
      <c r="FC25" s="103"/>
      <c r="FD25" s="103"/>
      <c r="FE25" s="103"/>
      <c r="FF25" s="216"/>
      <c r="FG25" s="213"/>
      <c r="FH25" s="217"/>
      <c r="FI25" s="218"/>
      <c r="FJ25" s="218"/>
      <c r="FK25" s="172"/>
      <c r="FL25" s="171"/>
      <c r="FM25" s="219"/>
      <c r="FN25" s="220"/>
      <c r="FO25" s="219"/>
      <c r="FP25" s="221"/>
      <c r="FQ25" s="103"/>
      <c r="FR25" s="103"/>
      <c r="FS25" s="103"/>
      <c r="FT25" s="216"/>
      <c r="FU25" s="213"/>
      <c r="FV25" s="217"/>
      <c r="FW25" s="218"/>
      <c r="FX25" s="218"/>
      <c r="FY25" s="172"/>
      <c r="FZ25" s="171"/>
      <c r="GA25" s="219"/>
      <c r="GB25" s="220"/>
      <c r="GC25" s="219"/>
      <c r="GD25" s="221"/>
      <c r="GE25" s="103"/>
      <c r="GF25" s="103"/>
      <c r="GG25" s="103"/>
      <c r="GH25" s="216"/>
      <c r="GI25" s="213"/>
      <c r="GJ25" s="217"/>
      <c r="GK25" s="218"/>
      <c r="GL25" s="218"/>
      <c r="GM25" s="172"/>
      <c r="GN25" s="171"/>
      <c r="GO25" s="219"/>
      <c r="GP25" s="220"/>
      <c r="GQ25" s="219"/>
      <c r="GR25" s="221"/>
      <c r="GS25" s="103"/>
      <c r="GT25" s="103"/>
      <c r="GU25" s="103"/>
      <c r="GV25" s="216"/>
      <c r="GW25" s="213"/>
      <c r="GX25" s="217"/>
      <c r="GY25" s="218"/>
      <c r="GZ25" s="218"/>
      <c r="HA25" s="172"/>
      <c r="HB25" s="171"/>
      <c r="HC25" s="219"/>
      <c r="HD25" s="220"/>
      <c r="HE25" s="219"/>
      <c r="HF25" s="221"/>
      <c r="HG25" s="103"/>
      <c r="HH25" s="103"/>
      <c r="HI25" s="103"/>
      <c r="HJ25" s="216"/>
      <c r="HK25" s="213"/>
      <c r="HL25" s="217"/>
      <c r="HM25" s="218"/>
      <c r="HN25" s="218"/>
      <c r="HO25" s="172"/>
      <c r="HP25" s="171"/>
      <c r="HQ25" s="219"/>
      <c r="HR25" s="220"/>
      <c r="HS25" s="219"/>
      <c r="HT25" s="221"/>
      <c r="HU25" s="103"/>
      <c r="HV25" s="103"/>
      <c r="HW25" s="103"/>
      <c r="HX25" s="216"/>
      <c r="HY25" s="213"/>
      <c r="HZ25" s="217"/>
      <c r="IA25" s="218"/>
      <c r="IB25" s="218"/>
      <c r="IC25" s="172"/>
      <c r="ID25" s="171"/>
      <c r="IE25" s="219"/>
      <c r="IF25" s="220"/>
      <c r="IG25" s="219"/>
      <c r="IH25" s="221"/>
      <c r="II25" s="103"/>
      <c r="IJ25" s="103"/>
      <c r="IK25" s="103"/>
      <c r="IL25" s="216"/>
      <c r="IM25" s="213"/>
      <c r="IN25" s="217"/>
      <c r="IO25" s="218"/>
    </row>
    <row r="26" spans="1:249" s="98" customFormat="1">
      <c r="A26" s="290"/>
      <c r="B26" s="286"/>
      <c r="C26" s="324" t="s">
        <v>5</v>
      </c>
      <c r="D26" s="325"/>
      <c r="E26" s="326"/>
      <c r="F26" s="270"/>
      <c r="G26" s="326"/>
      <c r="H26" s="216"/>
      <c r="I26" s="213"/>
      <c r="J26" s="217"/>
      <c r="K26" s="218"/>
      <c r="L26" s="218"/>
      <c r="M26" s="172"/>
      <c r="N26" s="171"/>
      <c r="O26" s="219"/>
      <c r="P26" s="220"/>
      <c r="Q26" s="219"/>
      <c r="R26" s="221"/>
      <c r="S26" s="103"/>
      <c r="T26" s="103"/>
      <c r="U26" s="103"/>
      <c r="V26" s="216"/>
      <c r="W26" s="213"/>
      <c r="X26" s="217"/>
      <c r="Y26" s="218"/>
      <c r="Z26" s="218"/>
      <c r="AA26" s="172"/>
      <c r="AB26" s="171"/>
      <c r="AC26" s="219"/>
      <c r="AD26" s="220"/>
      <c r="AE26" s="219"/>
      <c r="AF26" s="221"/>
      <c r="AG26" s="103"/>
      <c r="AH26" s="103"/>
      <c r="AI26" s="103"/>
      <c r="AJ26" s="216"/>
      <c r="AK26" s="213"/>
      <c r="AL26" s="217"/>
      <c r="AM26" s="218"/>
      <c r="AN26" s="218"/>
      <c r="AO26" s="172"/>
      <c r="AP26" s="171"/>
      <c r="AQ26" s="219"/>
      <c r="AR26" s="220"/>
      <c r="AS26" s="219"/>
      <c r="AT26" s="221"/>
      <c r="AU26" s="103"/>
      <c r="AV26" s="103"/>
      <c r="AW26" s="103"/>
      <c r="AX26" s="216"/>
      <c r="AY26" s="213"/>
      <c r="AZ26" s="217"/>
      <c r="BA26" s="218"/>
      <c r="BB26" s="218"/>
      <c r="BC26" s="172"/>
      <c r="BD26" s="171"/>
      <c r="BE26" s="219"/>
      <c r="BF26" s="220"/>
      <c r="BG26" s="219"/>
      <c r="BH26" s="221"/>
      <c r="BI26" s="103"/>
      <c r="BJ26" s="103"/>
      <c r="BK26" s="103"/>
      <c r="BL26" s="216"/>
      <c r="BM26" s="213"/>
      <c r="BN26" s="217"/>
      <c r="BO26" s="218"/>
      <c r="BP26" s="218"/>
      <c r="BQ26" s="172"/>
      <c r="BR26" s="171"/>
      <c r="BS26" s="219"/>
      <c r="BT26" s="220"/>
      <c r="BU26" s="219"/>
      <c r="BV26" s="221"/>
      <c r="BW26" s="103"/>
      <c r="BX26" s="103"/>
      <c r="BY26" s="103"/>
      <c r="BZ26" s="216"/>
      <c r="CA26" s="213"/>
      <c r="CB26" s="217"/>
      <c r="CC26" s="218"/>
      <c r="CD26" s="218"/>
      <c r="CE26" s="172"/>
      <c r="CF26" s="171"/>
      <c r="CG26" s="219"/>
      <c r="CH26" s="220"/>
      <c r="CI26" s="219"/>
      <c r="CJ26" s="221"/>
      <c r="CK26" s="103"/>
      <c r="CL26" s="103"/>
      <c r="CM26" s="103"/>
      <c r="CN26" s="216"/>
      <c r="CO26" s="213"/>
      <c r="CP26" s="217"/>
      <c r="CQ26" s="218"/>
      <c r="CR26" s="218"/>
      <c r="CS26" s="172"/>
      <c r="CT26" s="171"/>
      <c r="CU26" s="219"/>
      <c r="CV26" s="220"/>
      <c r="CW26" s="219"/>
      <c r="CX26" s="221"/>
      <c r="CY26" s="103"/>
      <c r="CZ26" s="103"/>
      <c r="DA26" s="103"/>
      <c r="DB26" s="216"/>
      <c r="DC26" s="213"/>
      <c r="DD26" s="217"/>
      <c r="DE26" s="218"/>
      <c r="DF26" s="218"/>
      <c r="DG26" s="172"/>
      <c r="DH26" s="171"/>
      <c r="DI26" s="219"/>
      <c r="DJ26" s="220"/>
      <c r="DK26" s="219"/>
      <c r="DL26" s="221"/>
      <c r="DM26" s="103"/>
      <c r="DN26" s="103"/>
      <c r="DO26" s="103"/>
      <c r="DP26" s="216"/>
      <c r="DQ26" s="213"/>
      <c r="DR26" s="217"/>
      <c r="DS26" s="218"/>
      <c r="DT26" s="218"/>
      <c r="DU26" s="172"/>
      <c r="DV26" s="171"/>
      <c r="DW26" s="219"/>
      <c r="DX26" s="220"/>
      <c r="DY26" s="219"/>
      <c r="DZ26" s="221"/>
      <c r="EA26" s="103"/>
      <c r="EB26" s="103"/>
      <c r="EC26" s="103"/>
      <c r="ED26" s="216"/>
      <c r="EE26" s="213"/>
      <c r="EF26" s="217"/>
      <c r="EG26" s="218"/>
      <c r="EH26" s="218"/>
      <c r="EI26" s="172"/>
      <c r="EJ26" s="171"/>
      <c r="EK26" s="219"/>
      <c r="EL26" s="220"/>
      <c r="EM26" s="219"/>
      <c r="EN26" s="221"/>
      <c r="EO26" s="103"/>
      <c r="EP26" s="103"/>
      <c r="EQ26" s="103"/>
      <c r="ER26" s="216"/>
      <c r="ES26" s="213"/>
      <c r="ET26" s="217"/>
      <c r="EU26" s="218"/>
      <c r="EV26" s="218"/>
      <c r="EW26" s="172"/>
      <c r="EX26" s="171"/>
      <c r="EY26" s="219"/>
      <c r="EZ26" s="220"/>
      <c r="FA26" s="219"/>
      <c r="FB26" s="221"/>
      <c r="FC26" s="103"/>
      <c r="FD26" s="103"/>
      <c r="FE26" s="103"/>
      <c r="FF26" s="216"/>
      <c r="FG26" s="213"/>
      <c r="FH26" s="217"/>
      <c r="FI26" s="218"/>
      <c r="FJ26" s="218"/>
      <c r="FK26" s="172"/>
      <c r="FL26" s="171"/>
      <c r="FM26" s="219"/>
      <c r="FN26" s="220"/>
      <c r="FO26" s="219"/>
      <c r="FP26" s="221"/>
      <c r="FQ26" s="103"/>
      <c r="FR26" s="103"/>
      <c r="FS26" s="103"/>
      <c r="FT26" s="216"/>
      <c r="FU26" s="213"/>
      <c r="FV26" s="217"/>
      <c r="FW26" s="218"/>
      <c r="FX26" s="218"/>
      <c r="FY26" s="172"/>
      <c r="FZ26" s="171"/>
      <c r="GA26" s="219"/>
      <c r="GB26" s="220"/>
      <c r="GC26" s="219"/>
      <c r="GD26" s="221"/>
      <c r="GE26" s="103"/>
      <c r="GF26" s="103"/>
      <c r="GG26" s="103"/>
      <c r="GH26" s="216"/>
      <c r="GI26" s="213"/>
      <c r="GJ26" s="217"/>
      <c r="GK26" s="218"/>
      <c r="GL26" s="218"/>
      <c r="GM26" s="172"/>
      <c r="GN26" s="171"/>
      <c r="GO26" s="219"/>
      <c r="GP26" s="220"/>
      <c r="GQ26" s="219"/>
      <c r="GR26" s="221"/>
      <c r="GS26" s="103"/>
      <c r="GT26" s="103"/>
      <c r="GU26" s="103"/>
      <c r="GV26" s="216"/>
      <c r="GW26" s="213"/>
      <c r="GX26" s="217"/>
      <c r="GY26" s="218"/>
      <c r="GZ26" s="218"/>
      <c r="HA26" s="172"/>
      <c r="HB26" s="171"/>
      <c r="HC26" s="219"/>
      <c r="HD26" s="220"/>
      <c r="HE26" s="219"/>
      <c r="HF26" s="221"/>
      <c r="HG26" s="103"/>
      <c r="HH26" s="103"/>
      <c r="HI26" s="103"/>
      <c r="HJ26" s="216"/>
      <c r="HK26" s="213"/>
      <c r="HL26" s="217"/>
      <c r="HM26" s="218"/>
      <c r="HN26" s="218"/>
      <c r="HO26" s="172"/>
      <c r="HP26" s="171"/>
      <c r="HQ26" s="219"/>
      <c r="HR26" s="220"/>
      <c r="HS26" s="219"/>
      <c r="HT26" s="221"/>
      <c r="HU26" s="103"/>
      <c r="HV26" s="103"/>
      <c r="HW26" s="103"/>
      <c r="HX26" s="216"/>
      <c r="HY26" s="213"/>
      <c r="HZ26" s="217"/>
      <c r="IA26" s="218"/>
      <c r="IB26" s="218"/>
      <c r="IC26" s="172"/>
      <c r="ID26" s="171"/>
      <c r="IE26" s="219"/>
      <c r="IF26" s="220"/>
      <c r="IG26" s="219"/>
      <c r="IH26" s="221"/>
      <c r="II26" s="103"/>
      <c r="IJ26" s="103"/>
      <c r="IK26" s="103"/>
      <c r="IL26" s="216"/>
      <c r="IM26" s="213"/>
      <c r="IN26" s="217"/>
      <c r="IO26" s="218"/>
    </row>
    <row r="27" spans="1:249" s="98" customFormat="1">
      <c r="A27" s="290"/>
      <c r="B27" s="286"/>
      <c r="C27" s="327" t="s">
        <v>6</v>
      </c>
      <c r="D27" s="328"/>
      <c r="E27" s="329"/>
      <c r="F27" s="271"/>
      <c r="G27" s="329"/>
      <c r="H27" s="216"/>
      <c r="I27" s="213"/>
      <c r="J27" s="217"/>
      <c r="K27" s="218"/>
      <c r="L27" s="218"/>
      <c r="M27" s="172"/>
      <c r="N27" s="171"/>
      <c r="O27" s="219"/>
      <c r="P27" s="220"/>
      <c r="Q27" s="219"/>
      <c r="R27" s="221"/>
      <c r="S27" s="103"/>
      <c r="T27" s="103"/>
      <c r="U27" s="103"/>
      <c r="V27" s="216"/>
      <c r="W27" s="213"/>
      <c r="X27" s="217"/>
      <c r="Y27" s="218"/>
      <c r="Z27" s="218"/>
      <c r="AA27" s="172"/>
      <c r="AB27" s="171"/>
      <c r="AC27" s="219"/>
      <c r="AD27" s="220"/>
      <c r="AE27" s="219"/>
      <c r="AF27" s="221"/>
      <c r="AG27" s="103"/>
      <c r="AH27" s="103"/>
      <c r="AI27" s="103"/>
      <c r="AJ27" s="216"/>
      <c r="AK27" s="213"/>
      <c r="AL27" s="217"/>
      <c r="AM27" s="218"/>
      <c r="AN27" s="218"/>
      <c r="AO27" s="172"/>
      <c r="AP27" s="171"/>
      <c r="AQ27" s="219"/>
      <c r="AR27" s="220"/>
      <c r="AS27" s="219"/>
      <c r="AT27" s="221"/>
      <c r="AU27" s="103"/>
      <c r="AV27" s="103"/>
      <c r="AW27" s="103"/>
      <c r="AX27" s="216"/>
      <c r="AY27" s="213"/>
      <c r="AZ27" s="217"/>
      <c r="BA27" s="218"/>
      <c r="BB27" s="218"/>
      <c r="BC27" s="172"/>
      <c r="BD27" s="171"/>
      <c r="BE27" s="219"/>
      <c r="BF27" s="220"/>
      <c r="BG27" s="219"/>
      <c r="BH27" s="221"/>
      <c r="BI27" s="103"/>
      <c r="BJ27" s="103"/>
      <c r="BK27" s="103"/>
      <c r="BL27" s="216"/>
      <c r="BM27" s="213"/>
      <c r="BN27" s="217"/>
      <c r="BO27" s="218"/>
      <c r="BP27" s="218"/>
      <c r="BQ27" s="172"/>
      <c r="BR27" s="171"/>
      <c r="BS27" s="219"/>
      <c r="BT27" s="220"/>
      <c r="BU27" s="219"/>
      <c r="BV27" s="221"/>
      <c r="BW27" s="103"/>
      <c r="BX27" s="103"/>
      <c r="BY27" s="103"/>
      <c r="BZ27" s="216"/>
      <c r="CA27" s="213"/>
      <c r="CB27" s="217"/>
      <c r="CC27" s="218"/>
      <c r="CD27" s="218"/>
      <c r="CE27" s="172"/>
      <c r="CF27" s="171"/>
      <c r="CG27" s="219"/>
      <c r="CH27" s="220"/>
      <c r="CI27" s="219"/>
      <c r="CJ27" s="221"/>
      <c r="CK27" s="103"/>
      <c r="CL27" s="103"/>
      <c r="CM27" s="103"/>
      <c r="CN27" s="216"/>
      <c r="CO27" s="213"/>
      <c r="CP27" s="217"/>
      <c r="CQ27" s="218"/>
      <c r="CR27" s="218"/>
      <c r="CS27" s="172"/>
      <c r="CT27" s="171"/>
      <c r="CU27" s="219"/>
      <c r="CV27" s="220"/>
      <c r="CW27" s="219"/>
      <c r="CX27" s="221"/>
      <c r="CY27" s="103"/>
      <c r="CZ27" s="103"/>
      <c r="DA27" s="103"/>
      <c r="DB27" s="216"/>
      <c r="DC27" s="213"/>
      <c r="DD27" s="217"/>
      <c r="DE27" s="218"/>
      <c r="DF27" s="218"/>
      <c r="DG27" s="172"/>
      <c r="DH27" s="171"/>
      <c r="DI27" s="219"/>
      <c r="DJ27" s="220"/>
      <c r="DK27" s="219"/>
      <c r="DL27" s="221"/>
      <c r="DM27" s="103"/>
      <c r="DN27" s="103"/>
      <c r="DO27" s="103"/>
      <c r="DP27" s="216"/>
      <c r="DQ27" s="213"/>
      <c r="DR27" s="217"/>
      <c r="DS27" s="218"/>
      <c r="DT27" s="218"/>
      <c r="DU27" s="172"/>
      <c r="DV27" s="171"/>
      <c r="DW27" s="219"/>
      <c r="DX27" s="220"/>
      <c r="DY27" s="219"/>
      <c r="DZ27" s="221"/>
      <c r="EA27" s="103"/>
      <c r="EB27" s="103"/>
      <c r="EC27" s="103"/>
      <c r="ED27" s="216"/>
      <c r="EE27" s="213"/>
      <c r="EF27" s="217"/>
      <c r="EG27" s="218"/>
      <c r="EH27" s="218"/>
      <c r="EI27" s="172"/>
      <c r="EJ27" s="171"/>
      <c r="EK27" s="219"/>
      <c r="EL27" s="220"/>
      <c r="EM27" s="219"/>
      <c r="EN27" s="221"/>
      <c r="EO27" s="103"/>
      <c r="EP27" s="103"/>
      <c r="EQ27" s="103"/>
      <c r="ER27" s="216"/>
      <c r="ES27" s="213"/>
      <c r="ET27" s="217"/>
      <c r="EU27" s="218"/>
      <c r="EV27" s="218"/>
      <c r="EW27" s="172"/>
      <c r="EX27" s="171"/>
      <c r="EY27" s="219"/>
      <c r="EZ27" s="220"/>
      <c r="FA27" s="219"/>
      <c r="FB27" s="221"/>
      <c r="FC27" s="103"/>
      <c r="FD27" s="103"/>
      <c r="FE27" s="103"/>
      <c r="FF27" s="216"/>
      <c r="FG27" s="213"/>
      <c r="FH27" s="217"/>
      <c r="FI27" s="218"/>
      <c r="FJ27" s="218"/>
      <c r="FK27" s="172"/>
      <c r="FL27" s="171"/>
      <c r="FM27" s="219"/>
      <c r="FN27" s="220"/>
      <c r="FO27" s="219"/>
      <c r="FP27" s="221"/>
      <c r="FQ27" s="103"/>
      <c r="FR27" s="103"/>
      <c r="FS27" s="103"/>
      <c r="FT27" s="216"/>
      <c r="FU27" s="213"/>
      <c r="FV27" s="217"/>
      <c r="FW27" s="218"/>
      <c r="FX27" s="218"/>
      <c r="FY27" s="172"/>
      <c r="FZ27" s="171"/>
      <c r="GA27" s="219"/>
      <c r="GB27" s="220"/>
      <c r="GC27" s="219"/>
      <c r="GD27" s="221"/>
      <c r="GE27" s="103"/>
      <c r="GF27" s="103"/>
      <c r="GG27" s="103"/>
      <c r="GH27" s="216"/>
      <c r="GI27" s="213"/>
      <c r="GJ27" s="217"/>
      <c r="GK27" s="218"/>
      <c r="GL27" s="218"/>
      <c r="GM27" s="172"/>
      <c r="GN27" s="171"/>
      <c r="GO27" s="219"/>
      <c r="GP27" s="220"/>
      <c r="GQ27" s="219"/>
      <c r="GR27" s="221"/>
      <c r="GS27" s="103"/>
      <c r="GT27" s="103"/>
      <c r="GU27" s="103"/>
      <c r="GV27" s="216"/>
      <c r="GW27" s="213"/>
      <c r="GX27" s="217"/>
      <c r="GY27" s="218"/>
      <c r="GZ27" s="218"/>
      <c r="HA27" s="172"/>
      <c r="HB27" s="171"/>
      <c r="HC27" s="219"/>
      <c r="HD27" s="220"/>
      <c r="HE27" s="219"/>
      <c r="HF27" s="221"/>
      <c r="HG27" s="103"/>
      <c r="HH27" s="103"/>
      <c r="HI27" s="103"/>
      <c r="HJ27" s="216"/>
      <c r="HK27" s="213"/>
      <c r="HL27" s="217"/>
      <c r="HM27" s="218"/>
      <c r="HN27" s="218"/>
      <c r="HO27" s="172"/>
      <c r="HP27" s="171"/>
      <c r="HQ27" s="219"/>
      <c r="HR27" s="220"/>
      <c r="HS27" s="219"/>
      <c r="HT27" s="221"/>
      <c r="HU27" s="103"/>
      <c r="HV27" s="103"/>
      <c r="HW27" s="103"/>
      <c r="HX27" s="216"/>
      <c r="HY27" s="213"/>
      <c r="HZ27" s="217"/>
      <c r="IA27" s="218"/>
      <c r="IB27" s="218"/>
      <c r="IC27" s="172"/>
      <c r="ID27" s="171"/>
      <c r="IE27" s="219"/>
      <c r="IF27" s="220"/>
      <c r="IG27" s="219"/>
      <c r="IH27" s="221"/>
      <c r="II27" s="103"/>
      <c r="IJ27" s="103"/>
      <c r="IK27" s="103"/>
      <c r="IL27" s="216"/>
      <c r="IM27" s="213"/>
      <c r="IN27" s="217"/>
      <c r="IO27" s="218"/>
    </row>
    <row r="28" spans="1:249" s="98" customFormat="1">
      <c r="A28" s="290"/>
      <c r="B28" s="286"/>
      <c r="C28" s="327" t="s">
        <v>7</v>
      </c>
      <c r="D28" s="328"/>
      <c r="E28" s="329"/>
      <c r="F28" s="271"/>
      <c r="G28" s="329"/>
      <c r="H28" s="216"/>
      <c r="I28" s="213"/>
      <c r="J28" s="217"/>
      <c r="K28" s="218"/>
      <c r="L28" s="218"/>
      <c r="M28" s="172"/>
      <c r="N28" s="171"/>
      <c r="O28" s="219"/>
      <c r="P28" s="220"/>
      <c r="Q28" s="219"/>
      <c r="R28" s="221"/>
      <c r="S28" s="103"/>
      <c r="T28" s="103"/>
      <c r="U28" s="103"/>
      <c r="V28" s="216"/>
      <c r="W28" s="213"/>
      <c r="X28" s="217"/>
      <c r="Y28" s="218"/>
      <c r="Z28" s="218"/>
      <c r="AA28" s="172"/>
      <c r="AB28" s="171"/>
      <c r="AC28" s="219"/>
      <c r="AD28" s="220"/>
      <c r="AE28" s="219"/>
      <c r="AF28" s="221"/>
      <c r="AG28" s="103"/>
      <c r="AH28" s="103"/>
      <c r="AI28" s="103"/>
      <c r="AJ28" s="216"/>
      <c r="AK28" s="213"/>
      <c r="AL28" s="217"/>
      <c r="AM28" s="218"/>
      <c r="AN28" s="218"/>
      <c r="AO28" s="172"/>
      <c r="AP28" s="171"/>
      <c r="AQ28" s="219"/>
      <c r="AR28" s="220"/>
      <c r="AS28" s="219"/>
      <c r="AT28" s="221"/>
      <c r="AU28" s="103"/>
      <c r="AV28" s="103"/>
      <c r="AW28" s="103"/>
      <c r="AX28" s="216"/>
      <c r="AY28" s="213"/>
      <c r="AZ28" s="217"/>
      <c r="BA28" s="218"/>
      <c r="BB28" s="218"/>
      <c r="BC28" s="172"/>
      <c r="BD28" s="171"/>
      <c r="BE28" s="219"/>
      <c r="BF28" s="220"/>
      <c r="BG28" s="219"/>
      <c r="BH28" s="221"/>
      <c r="BI28" s="103"/>
      <c r="BJ28" s="103"/>
      <c r="BK28" s="103"/>
      <c r="BL28" s="216"/>
      <c r="BM28" s="213"/>
      <c r="BN28" s="217"/>
      <c r="BO28" s="218"/>
      <c r="BP28" s="218"/>
      <c r="BQ28" s="172"/>
      <c r="BR28" s="171"/>
      <c r="BS28" s="219"/>
      <c r="BT28" s="220"/>
      <c r="BU28" s="219"/>
      <c r="BV28" s="221"/>
      <c r="BW28" s="103"/>
      <c r="BX28" s="103"/>
      <c r="BY28" s="103"/>
      <c r="BZ28" s="216"/>
      <c r="CA28" s="213"/>
      <c r="CB28" s="217"/>
      <c r="CC28" s="218"/>
      <c r="CD28" s="218"/>
      <c r="CE28" s="172"/>
      <c r="CF28" s="171"/>
      <c r="CG28" s="219"/>
      <c r="CH28" s="220"/>
      <c r="CI28" s="219"/>
      <c r="CJ28" s="221"/>
      <c r="CK28" s="103"/>
      <c r="CL28" s="103"/>
      <c r="CM28" s="103"/>
      <c r="CN28" s="216"/>
      <c r="CO28" s="213"/>
      <c r="CP28" s="217"/>
      <c r="CQ28" s="218"/>
      <c r="CR28" s="218"/>
      <c r="CS28" s="172"/>
      <c r="CT28" s="171"/>
      <c r="CU28" s="219"/>
      <c r="CV28" s="220"/>
      <c r="CW28" s="219"/>
      <c r="CX28" s="221"/>
      <c r="CY28" s="103"/>
      <c r="CZ28" s="103"/>
      <c r="DA28" s="103"/>
      <c r="DB28" s="216"/>
      <c r="DC28" s="213"/>
      <c r="DD28" s="217"/>
      <c r="DE28" s="218"/>
      <c r="DF28" s="218"/>
      <c r="DG28" s="172"/>
      <c r="DH28" s="171"/>
      <c r="DI28" s="219"/>
      <c r="DJ28" s="220"/>
      <c r="DK28" s="219"/>
      <c r="DL28" s="221"/>
      <c r="DM28" s="103"/>
      <c r="DN28" s="103"/>
      <c r="DO28" s="103"/>
      <c r="DP28" s="216"/>
      <c r="DQ28" s="213"/>
      <c r="DR28" s="217"/>
      <c r="DS28" s="218"/>
      <c r="DT28" s="218"/>
      <c r="DU28" s="172"/>
      <c r="DV28" s="171"/>
      <c r="DW28" s="219"/>
      <c r="DX28" s="220"/>
      <c r="DY28" s="219"/>
      <c r="DZ28" s="221"/>
      <c r="EA28" s="103"/>
      <c r="EB28" s="103"/>
      <c r="EC28" s="103"/>
      <c r="ED28" s="216"/>
      <c r="EE28" s="213"/>
      <c r="EF28" s="217"/>
      <c r="EG28" s="218"/>
      <c r="EH28" s="218"/>
      <c r="EI28" s="172"/>
      <c r="EJ28" s="171"/>
      <c r="EK28" s="219"/>
      <c r="EL28" s="220"/>
      <c r="EM28" s="219"/>
      <c r="EN28" s="221"/>
      <c r="EO28" s="103"/>
      <c r="EP28" s="103"/>
      <c r="EQ28" s="103"/>
      <c r="ER28" s="216"/>
      <c r="ES28" s="213"/>
      <c r="ET28" s="217"/>
      <c r="EU28" s="218"/>
      <c r="EV28" s="218"/>
      <c r="EW28" s="172"/>
      <c r="EX28" s="171"/>
      <c r="EY28" s="219"/>
      <c r="EZ28" s="220"/>
      <c r="FA28" s="219"/>
      <c r="FB28" s="221"/>
      <c r="FC28" s="103"/>
      <c r="FD28" s="103"/>
      <c r="FE28" s="103"/>
      <c r="FF28" s="216"/>
      <c r="FG28" s="213"/>
      <c r="FH28" s="217"/>
      <c r="FI28" s="218"/>
      <c r="FJ28" s="218"/>
      <c r="FK28" s="172"/>
      <c r="FL28" s="171"/>
      <c r="FM28" s="219"/>
      <c r="FN28" s="220"/>
      <c r="FO28" s="219"/>
      <c r="FP28" s="221"/>
      <c r="FQ28" s="103"/>
      <c r="FR28" s="103"/>
      <c r="FS28" s="103"/>
      <c r="FT28" s="216"/>
      <c r="FU28" s="213"/>
      <c r="FV28" s="217"/>
      <c r="FW28" s="218"/>
      <c r="FX28" s="218"/>
      <c r="FY28" s="172"/>
      <c r="FZ28" s="171"/>
      <c r="GA28" s="219"/>
      <c r="GB28" s="220"/>
      <c r="GC28" s="219"/>
      <c r="GD28" s="221"/>
      <c r="GE28" s="103"/>
      <c r="GF28" s="103"/>
      <c r="GG28" s="103"/>
      <c r="GH28" s="216"/>
      <c r="GI28" s="213"/>
      <c r="GJ28" s="217"/>
      <c r="GK28" s="218"/>
      <c r="GL28" s="218"/>
      <c r="GM28" s="172"/>
      <c r="GN28" s="171"/>
      <c r="GO28" s="219"/>
      <c r="GP28" s="220"/>
      <c r="GQ28" s="219"/>
      <c r="GR28" s="221"/>
      <c r="GS28" s="103"/>
      <c r="GT28" s="103"/>
      <c r="GU28" s="103"/>
      <c r="GV28" s="216"/>
      <c r="GW28" s="213"/>
      <c r="GX28" s="217"/>
      <c r="GY28" s="218"/>
      <c r="GZ28" s="218"/>
      <c r="HA28" s="172"/>
      <c r="HB28" s="171"/>
      <c r="HC28" s="219"/>
      <c r="HD28" s="220"/>
      <c r="HE28" s="219"/>
      <c r="HF28" s="221"/>
      <c r="HG28" s="103"/>
      <c r="HH28" s="103"/>
      <c r="HI28" s="103"/>
      <c r="HJ28" s="216"/>
      <c r="HK28" s="213"/>
      <c r="HL28" s="217"/>
      <c r="HM28" s="218"/>
      <c r="HN28" s="218"/>
      <c r="HO28" s="172"/>
      <c r="HP28" s="171"/>
      <c r="HQ28" s="219"/>
      <c r="HR28" s="220"/>
      <c r="HS28" s="219"/>
      <c r="HT28" s="221"/>
      <c r="HU28" s="103"/>
      <c r="HV28" s="103"/>
      <c r="HW28" s="103"/>
      <c r="HX28" s="216"/>
      <c r="HY28" s="213"/>
      <c r="HZ28" s="217"/>
      <c r="IA28" s="218"/>
      <c r="IB28" s="218"/>
      <c r="IC28" s="172"/>
      <c r="ID28" s="171"/>
      <c r="IE28" s="219"/>
      <c r="IF28" s="220"/>
      <c r="IG28" s="219"/>
      <c r="IH28" s="221"/>
      <c r="II28" s="103"/>
      <c r="IJ28" s="103"/>
      <c r="IK28" s="103"/>
      <c r="IL28" s="216"/>
      <c r="IM28" s="213"/>
      <c r="IN28" s="217"/>
      <c r="IO28" s="218"/>
    </row>
    <row r="29" spans="1:249" s="98" customFormat="1">
      <c r="A29" s="290"/>
      <c r="B29" s="286"/>
      <c r="C29" s="327" t="s">
        <v>8</v>
      </c>
      <c r="D29" s="328"/>
      <c r="E29" s="329"/>
      <c r="F29" s="271"/>
      <c r="G29" s="329"/>
      <c r="H29" s="216"/>
      <c r="I29" s="213"/>
      <c r="J29" s="217"/>
      <c r="K29" s="218"/>
      <c r="L29" s="218"/>
      <c r="M29" s="172"/>
      <c r="N29" s="171"/>
      <c r="O29" s="219"/>
      <c r="P29" s="220"/>
      <c r="Q29" s="219"/>
      <c r="R29" s="221"/>
      <c r="S29" s="103"/>
      <c r="T29" s="103"/>
      <c r="U29" s="103"/>
      <c r="V29" s="216"/>
      <c r="W29" s="213"/>
      <c r="X29" s="217"/>
      <c r="Y29" s="218"/>
      <c r="Z29" s="218"/>
      <c r="AA29" s="172"/>
      <c r="AB29" s="171"/>
      <c r="AC29" s="219"/>
      <c r="AD29" s="220"/>
      <c r="AE29" s="219"/>
      <c r="AF29" s="221"/>
      <c r="AG29" s="103"/>
      <c r="AH29" s="103"/>
      <c r="AI29" s="103"/>
      <c r="AJ29" s="216"/>
      <c r="AK29" s="213"/>
      <c r="AL29" s="217"/>
      <c r="AM29" s="218"/>
      <c r="AN29" s="218"/>
      <c r="AO29" s="172"/>
      <c r="AP29" s="171"/>
      <c r="AQ29" s="219"/>
      <c r="AR29" s="220"/>
      <c r="AS29" s="219"/>
      <c r="AT29" s="221"/>
      <c r="AU29" s="103"/>
      <c r="AV29" s="103"/>
      <c r="AW29" s="103"/>
      <c r="AX29" s="216"/>
      <c r="AY29" s="213"/>
      <c r="AZ29" s="217"/>
      <c r="BA29" s="218"/>
      <c r="BB29" s="218"/>
      <c r="BC29" s="172"/>
      <c r="BD29" s="171"/>
      <c r="BE29" s="219"/>
      <c r="BF29" s="220"/>
      <c r="BG29" s="219"/>
      <c r="BH29" s="221"/>
      <c r="BI29" s="103"/>
      <c r="BJ29" s="103"/>
      <c r="BK29" s="103"/>
      <c r="BL29" s="216"/>
      <c r="BM29" s="213"/>
      <c r="BN29" s="217"/>
      <c r="BO29" s="218"/>
      <c r="BP29" s="218"/>
      <c r="BQ29" s="172"/>
      <c r="BR29" s="171"/>
      <c r="BS29" s="219"/>
      <c r="BT29" s="220"/>
      <c r="BU29" s="219"/>
      <c r="BV29" s="221"/>
      <c r="BW29" s="103"/>
      <c r="BX29" s="103"/>
      <c r="BY29" s="103"/>
      <c r="BZ29" s="216"/>
      <c r="CA29" s="213"/>
      <c r="CB29" s="217"/>
      <c r="CC29" s="218"/>
      <c r="CD29" s="218"/>
      <c r="CE29" s="172"/>
      <c r="CF29" s="171"/>
      <c r="CG29" s="219"/>
      <c r="CH29" s="220"/>
      <c r="CI29" s="219"/>
      <c r="CJ29" s="221"/>
      <c r="CK29" s="103"/>
      <c r="CL29" s="103"/>
      <c r="CM29" s="103"/>
      <c r="CN29" s="216"/>
      <c r="CO29" s="213"/>
      <c r="CP29" s="217"/>
      <c r="CQ29" s="218"/>
      <c r="CR29" s="218"/>
      <c r="CS29" s="172"/>
      <c r="CT29" s="171"/>
      <c r="CU29" s="219"/>
      <c r="CV29" s="220"/>
      <c r="CW29" s="219"/>
      <c r="CX29" s="221"/>
      <c r="CY29" s="103"/>
      <c r="CZ29" s="103"/>
      <c r="DA29" s="103"/>
      <c r="DB29" s="216"/>
      <c r="DC29" s="213"/>
      <c r="DD29" s="217"/>
      <c r="DE29" s="218"/>
      <c r="DF29" s="218"/>
      <c r="DG29" s="172"/>
      <c r="DH29" s="171"/>
      <c r="DI29" s="219"/>
      <c r="DJ29" s="220"/>
      <c r="DK29" s="219"/>
      <c r="DL29" s="221"/>
      <c r="DM29" s="103"/>
      <c r="DN29" s="103"/>
      <c r="DO29" s="103"/>
      <c r="DP29" s="216"/>
      <c r="DQ29" s="213"/>
      <c r="DR29" s="217"/>
      <c r="DS29" s="218"/>
      <c r="DT29" s="218"/>
      <c r="DU29" s="172"/>
      <c r="DV29" s="171"/>
      <c r="DW29" s="219"/>
      <c r="DX29" s="220"/>
      <c r="DY29" s="219"/>
      <c r="DZ29" s="221"/>
      <c r="EA29" s="103"/>
      <c r="EB29" s="103"/>
      <c r="EC29" s="103"/>
      <c r="ED29" s="216"/>
      <c r="EE29" s="213"/>
      <c r="EF29" s="217"/>
      <c r="EG29" s="218"/>
      <c r="EH29" s="218"/>
      <c r="EI29" s="172"/>
      <c r="EJ29" s="171"/>
      <c r="EK29" s="219"/>
      <c r="EL29" s="220"/>
      <c r="EM29" s="219"/>
      <c r="EN29" s="221"/>
      <c r="EO29" s="103"/>
      <c r="EP29" s="103"/>
      <c r="EQ29" s="103"/>
      <c r="ER29" s="216"/>
      <c r="ES29" s="213"/>
      <c r="ET29" s="217"/>
      <c r="EU29" s="218"/>
      <c r="EV29" s="218"/>
      <c r="EW29" s="172"/>
      <c r="EX29" s="171"/>
      <c r="EY29" s="219"/>
      <c r="EZ29" s="220"/>
      <c r="FA29" s="219"/>
      <c r="FB29" s="221"/>
      <c r="FC29" s="103"/>
      <c r="FD29" s="103"/>
      <c r="FE29" s="103"/>
      <c r="FF29" s="216"/>
      <c r="FG29" s="213"/>
      <c r="FH29" s="217"/>
      <c r="FI29" s="218"/>
      <c r="FJ29" s="218"/>
      <c r="FK29" s="172"/>
      <c r="FL29" s="171"/>
      <c r="FM29" s="219"/>
      <c r="FN29" s="220"/>
      <c r="FO29" s="219"/>
      <c r="FP29" s="221"/>
      <c r="FQ29" s="103"/>
      <c r="FR29" s="103"/>
      <c r="FS29" s="103"/>
      <c r="FT29" s="216"/>
      <c r="FU29" s="213"/>
      <c r="FV29" s="217"/>
      <c r="FW29" s="218"/>
      <c r="FX29" s="218"/>
      <c r="FY29" s="172"/>
      <c r="FZ29" s="171"/>
      <c r="GA29" s="219"/>
      <c r="GB29" s="220"/>
      <c r="GC29" s="219"/>
      <c r="GD29" s="221"/>
      <c r="GE29" s="103"/>
      <c r="GF29" s="103"/>
      <c r="GG29" s="103"/>
      <c r="GH29" s="216"/>
      <c r="GI29" s="213"/>
      <c r="GJ29" s="217"/>
      <c r="GK29" s="218"/>
      <c r="GL29" s="218"/>
      <c r="GM29" s="172"/>
      <c r="GN29" s="171"/>
      <c r="GO29" s="219"/>
      <c r="GP29" s="220"/>
      <c r="GQ29" s="219"/>
      <c r="GR29" s="221"/>
      <c r="GS29" s="103"/>
      <c r="GT29" s="103"/>
      <c r="GU29" s="103"/>
      <c r="GV29" s="216"/>
      <c r="GW29" s="213"/>
      <c r="GX29" s="217"/>
      <c r="GY29" s="218"/>
      <c r="GZ29" s="218"/>
      <c r="HA29" s="172"/>
      <c r="HB29" s="171"/>
      <c r="HC29" s="219"/>
      <c r="HD29" s="220"/>
      <c r="HE29" s="219"/>
      <c r="HF29" s="221"/>
      <c r="HG29" s="103"/>
      <c r="HH29" s="103"/>
      <c r="HI29" s="103"/>
      <c r="HJ29" s="216"/>
      <c r="HK29" s="213"/>
      <c r="HL29" s="217"/>
      <c r="HM29" s="218"/>
      <c r="HN29" s="218"/>
      <c r="HO29" s="172"/>
      <c r="HP29" s="171"/>
      <c r="HQ29" s="219"/>
      <c r="HR29" s="220"/>
      <c r="HS29" s="219"/>
      <c r="HT29" s="221"/>
      <c r="HU29" s="103"/>
      <c r="HV29" s="103"/>
      <c r="HW29" s="103"/>
      <c r="HX29" s="216"/>
      <c r="HY29" s="213"/>
      <c r="HZ29" s="217"/>
      <c r="IA29" s="218"/>
      <c r="IB29" s="218"/>
      <c r="IC29" s="172"/>
      <c r="ID29" s="171"/>
      <c r="IE29" s="219"/>
      <c r="IF29" s="220"/>
      <c r="IG29" s="219"/>
      <c r="IH29" s="221"/>
      <c r="II29" s="103"/>
      <c r="IJ29" s="103"/>
      <c r="IK29" s="103"/>
      <c r="IL29" s="216"/>
      <c r="IM29" s="213"/>
      <c r="IN29" s="217"/>
      <c r="IO29" s="218"/>
    </row>
    <row r="30" spans="1:249" s="98" customFormat="1" ht="12.75">
      <c r="A30" s="313"/>
      <c r="B30" s="314"/>
      <c r="C30" s="315"/>
      <c r="D30" s="316"/>
      <c r="E30" s="317"/>
      <c r="F30" s="172"/>
      <c r="G30" s="170"/>
      <c r="H30" s="216"/>
      <c r="I30" s="213"/>
      <c r="J30" s="217"/>
      <c r="K30" s="218"/>
      <c r="L30" s="218"/>
      <c r="M30" s="172"/>
      <c r="N30" s="171"/>
      <c r="O30" s="219"/>
      <c r="P30" s="220"/>
      <c r="Q30" s="219"/>
      <c r="R30" s="221"/>
      <c r="S30" s="103"/>
      <c r="T30" s="103"/>
      <c r="U30" s="103"/>
      <c r="V30" s="216"/>
      <c r="W30" s="213"/>
      <c r="X30" s="217"/>
      <c r="Y30" s="218"/>
      <c r="Z30" s="218"/>
      <c r="AA30" s="172"/>
      <c r="AB30" s="171"/>
      <c r="AC30" s="219"/>
      <c r="AD30" s="220"/>
      <c r="AE30" s="219"/>
      <c r="AF30" s="221"/>
      <c r="AG30" s="103"/>
      <c r="AH30" s="103"/>
      <c r="AI30" s="103"/>
      <c r="AJ30" s="216"/>
      <c r="AK30" s="213"/>
      <c r="AL30" s="217"/>
      <c r="AM30" s="218"/>
      <c r="AN30" s="218"/>
      <c r="AO30" s="172"/>
      <c r="AP30" s="171"/>
      <c r="AQ30" s="219"/>
      <c r="AR30" s="220"/>
      <c r="AS30" s="219"/>
      <c r="AT30" s="221"/>
      <c r="AU30" s="103"/>
      <c r="AV30" s="103"/>
      <c r="AW30" s="103"/>
      <c r="AX30" s="216"/>
      <c r="AY30" s="213"/>
      <c r="AZ30" s="217"/>
      <c r="BA30" s="218"/>
      <c r="BB30" s="218"/>
      <c r="BC30" s="172"/>
      <c r="BD30" s="171"/>
      <c r="BE30" s="219"/>
      <c r="BF30" s="220"/>
      <c r="BG30" s="219"/>
      <c r="BH30" s="221"/>
      <c r="BI30" s="103"/>
      <c r="BJ30" s="103"/>
      <c r="BK30" s="103"/>
      <c r="BL30" s="216"/>
      <c r="BM30" s="213"/>
      <c r="BN30" s="217"/>
      <c r="BO30" s="218"/>
      <c r="BP30" s="218"/>
      <c r="BQ30" s="172"/>
      <c r="BR30" s="171"/>
      <c r="BS30" s="219"/>
      <c r="BT30" s="220"/>
      <c r="BU30" s="219"/>
      <c r="BV30" s="221"/>
      <c r="BW30" s="103"/>
      <c r="BX30" s="103"/>
      <c r="BY30" s="103"/>
      <c r="BZ30" s="216"/>
      <c r="CA30" s="213"/>
      <c r="CB30" s="217"/>
      <c r="CC30" s="218"/>
      <c r="CD30" s="218"/>
      <c r="CE30" s="172"/>
      <c r="CF30" s="171"/>
      <c r="CG30" s="219"/>
      <c r="CH30" s="220"/>
      <c r="CI30" s="219"/>
      <c r="CJ30" s="221"/>
      <c r="CK30" s="103"/>
      <c r="CL30" s="103"/>
      <c r="CM30" s="103"/>
      <c r="CN30" s="216"/>
      <c r="CO30" s="213"/>
      <c r="CP30" s="217"/>
      <c r="CQ30" s="218"/>
      <c r="CR30" s="218"/>
      <c r="CS30" s="172"/>
      <c r="CT30" s="171"/>
      <c r="CU30" s="219"/>
      <c r="CV30" s="220"/>
      <c r="CW30" s="219"/>
      <c r="CX30" s="221"/>
      <c r="CY30" s="103"/>
      <c r="CZ30" s="103"/>
      <c r="DA30" s="103"/>
      <c r="DB30" s="216"/>
      <c r="DC30" s="213"/>
      <c r="DD30" s="217"/>
      <c r="DE30" s="218"/>
      <c r="DF30" s="218"/>
      <c r="DG30" s="172"/>
      <c r="DH30" s="171"/>
      <c r="DI30" s="219"/>
      <c r="DJ30" s="220"/>
      <c r="DK30" s="219"/>
      <c r="DL30" s="221"/>
      <c r="DM30" s="103"/>
      <c r="DN30" s="103"/>
      <c r="DO30" s="103"/>
      <c r="DP30" s="216"/>
      <c r="DQ30" s="213"/>
      <c r="DR30" s="217"/>
      <c r="DS30" s="218"/>
      <c r="DT30" s="218"/>
      <c r="DU30" s="172"/>
      <c r="DV30" s="171"/>
      <c r="DW30" s="219"/>
      <c r="DX30" s="220"/>
      <c r="DY30" s="219"/>
      <c r="DZ30" s="221"/>
      <c r="EA30" s="103"/>
      <c r="EB30" s="103"/>
      <c r="EC30" s="103"/>
      <c r="ED30" s="216"/>
      <c r="EE30" s="213"/>
      <c r="EF30" s="217"/>
      <c r="EG30" s="218"/>
      <c r="EH30" s="218"/>
      <c r="EI30" s="172"/>
      <c r="EJ30" s="171"/>
      <c r="EK30" s="219"/>
      <c r="EL30" s="220"/>
      <c r="EM30" s="219"/>
      <c r="EN30" s="221"/>
      <c r="EO30" s="103"/>
      <c r="EP30" s="103"/>
      <c r="EQ30" s="103"/>
      <c r="ER30" s="216"/>
      <c r="ES30" s="213"/>
      <c r="ET30" s="217"/>
      <c r="EU30" s="218"/>
      <c r="EV30" s="218"/>
      <c r="EW30" s="172"/>
      <c r="EX30" s="171"/>
      <c r="EY30" s="219"/>
      <c r="EZ30" s="220"/>
      <c r="FA30" s="219"/>
      <c r="FB30" s="221"/>
      <c r="FC30" s="103"/>
      <c r="FD30" s="103"/>
      <c r="FE30" s="103"/>
      <c r="FF30" s="216"/>
      <c r="FG30" s="213"/>
      <c r="FH30" s="217"/>
      <c r="FI30" s="218"/>
      <c r="FJ30" s="218"/>
      <c r="FK30" s="172"/>
      <c r="FL30" s="171"/>
      <c r="FM30" s="219"/>
      <c r="FN30" s="220"/>
      <c r="FO30" s="219"/>
      <c r="FP30" s="221"/>
      <c r="FQ30" s="103"/>
      <c r="FR30" s="103"/>
      <c r="FS30" s="103"/>
      <c r="FT30" s="216"/>
      <c r="FU30" s="213"/>
      <c r="FV30" s="217"/>
      <c r="FW30" s="218"/>
      <c r="FX30" s="218"/>
      <c r="FY30" s="172"/>
      <c r="FZ30" s="171"/>
      <c r="GA30" s="219"/>
      <c r="GB30" s="220"/>
      <c r="GC30" s="219"/>
      <c r="GD30" s="221"/>
      <c r="GE30" s="103"/>
      <c r="GF30" s="103"/>
      <c r="GG30" s="103"/>
      <c r="GH30" s="216"/>
      <c r="GI30" s="213"/>
      <c r="GJ30" s="217"/>
      <c r="GK30" s="218"/>
      <c r="GL30" s="218"/>
      <c r="GM30" s="172"/>
      <c r="GN30" s="171"/>
      <c r="GO30" s="219"/>
      <c r="GP30" s="220"/>
      <c r="GQ30" s="219"/>
      <c r="GR30" s="221"/>
      <c r="GS30" s="103"/>
      <c r="GT30" s="103"/>
      <c r="GU30" s="103"/>
      <c r="GV30" s="216"/>
      <c r="GW30" s="213"/>
      <c r="GX30" s="217"/>
      <c r="GY30" s="218"/>
      <c r="GZ30" s="218"/>
      <c r="HA30" s="172"/>
      <c r="HB30" s="171"/>
      <c r="HC30" s="219"/>
      <c r="HD30" s="220"/>
      <c r="HE30" s="219"/>
      <c r="HF30" s="221"/>
      <c r="HG30" s="103"/>
      <c r="HH30" s="103"/>
      <c r="HI30" s="103"/>
      <c r="HJ30" s="216"/>
      <c r="HK30" s="213"/>
      <c r="HL30" s="217"/>
      <c r="HM30" s="218"/>
      <c r="HN30" s="218"/>
      <c r="HO30" s="172"/>
      <c r="HP30" s="171"/>
      <c r="HQ30" s="219"/>
      <c r="HR30" s="220"/>
      <c r="HS30" s="219"/>
      <c r="HT30" s="221"/>
      <c r="HU30" s="103"/>
      <c r="HV30" s="103"/>
      <c r="HW30" s="103"/>
      <c r="HX30" s="216"/>
      <c r="HY30" s="213"/>
      <c r="HZ30" s="217"/>
      <c r="IA30" s="218"/>
      <c r="IB30" s="218"/>
      <c r="IC30" s="172"/>
      <c r="ID30" s="171"/>
      <c r="IE30" s="219"/>
      <c r="IF30" s="220"/>
      <c r="IG30" s="219"/>
      <c r="IH30" s="221"/>
      <c r="II30" s="103"/>
      <c r="IJ30" s="103"/>
      <c r="IK30" s="103"/>
      <c r="IL30" s="216"/>
      <c r="IM30" s="213"/>
      <c r="IN30" s="217"/>
      <c r="IO30" s="218"/>
    </row>
    <row r="31" spans="1:249" s="98" customFormat="1">
      <c r="A31" s="313" t="s">
        <v>146</v>
      </c>
      <c r="B31" s="318" t="s">
        <v>149</v>
      </c>
      <c r="C31" s="319" t="s">
        <v>148</v>
      </c>
      <c r="D31" s="320"/>
      <c r="E31" s="292"/>
      <c r="G31" s="292"/>
      <c r="H31" s="216"/>
      <c r="I31" s="213"/>
      <c r="J31" s="217"/>
      <c r="K31" s="218"/>
      <c r="L31" s="218"/>
      <c r="M31" s="172"/>
      <c r="N31" s="171"/>
      <c r="O31" s="219"/>
      <c r="P31" s="220"/>
      <c r="Q31" s="219"/>
      <c r="R31" s="221"/>
      <c r="S31" s="103"/>
      <c r="T31" s="103"/>
      <c r="U31" s="103"/>
      <c r="V31" s="216"/>
      <c r="W31" s="213"/>
      <c r="X31" s="217"/>
      <c r="Y31" s="218"/>
      <c r="Z31" s="218"/>
      <c r="AA31" s="172"/>
      <c r="AB31" s="171"/>
      <c r="AC31" s="219"/>
      <c r="AD31" s="220"/>
      <c r="AE31" s="219"/>
      <c r="AF31" s="221"/>
      <c r="AG31" s="103"/>
      <c r="AH31" s="103"/>
      <c r="AI31" s="103"/>
      <c r="AJ31" s="216"/>
      <c r="AK31" s="213"/>
      <c r="AL31" s="217"/>
      <c r="AM31" s="218"/>
      <c r="AN31" s="218"/>
      <c r="AO31" s="172"/>
      <c r="AP31" s="171"/>
      <c r="AQ31" s="219"/>
      <c r="AR31" s="220"/>
      <c r="AS31" s="219"/>
      <c r="AT31" s="221"/>
      <c r="AU31" s="103"/>
      <c r="AV31" s="103"/>
      <c r="AW31" s="103"/>
      <c r="AX31" s="216"/>
      <c r="AY31" s="213"/>
      <c r="AZ31" s="217"/>
      <c r="BA31" s="218"/>
      <c r="BB31" s="218"/>
      <c r="BC31" s="172"/>
      <c r="BD31" s="171"/>
      <c r="BE31" s="219"/>
      <c r="BF31" s="220"/>
      <c r="BG31" s="219"/>
      <c r="BH31" s="221"/>
      <c r="BI31" s="103"/>
      <c r="BJ31" s="103"/>
      <c r="BK31" s="103"/>
      <c r="BL31" s="216"/>
      <c r="BM31" s="213"/>
      <c r="BN31" s="217"/>
      <c r="BO31" s="218"/>
      <c r="BP31" s="218"/>
      <c r="BQ31" s="172"/>
      <c r="BR31" s="171"/>
      <c r="BS31" s="219"/>
      <c r="BT31" s="220"/>
      <c r="BU31" s="219"/>
      <c r="BV31" s="221"/>
      <c r="BW31" s="103"/>
      <c r="BX31" s="103"/>
      <c r="BY31" s="103"/>
      <c r="BZ31" s="216"/>
      <c r="CA31" s="213"/>
      <c r="CB31" s="217"/>
      <c r="CC31" s="218"/>
      <c r="CD31" s="218"/>
      <c r="CE31" s="172"/>
      <c r="CF31" s="171"/>
      <c r="CG31" s="219"/>
      <c r="CH31" s="220"/>
      <c r="CI31" s="219"/>
      <c r="CJ31" s="221"/>
      <c r="CK31" s="103"/>
      <c r="CL31" s="103"/>
      <c r="CM31" s="103"/>
      <c r="CN31" s="216"/>
      <c r="CO31" s="213"/>
      <c r="CP31" s="217"/>
      <c r="CQ31" s="218"/>
      <c r="CR31" s="218"/>
      <c r="CS31" s="172"/>
      <c r="CT31" s="171"/>
      <c r="CU31" s="219"/>
      <c r="CV31" s="220"/>
      <c r="CW31" s="219"/>
      <c r="CX31" s="221"/>
      <c r="CY31" s="103"/>
      <c r="CZ31" s="103"/>
      <c r="DA31" s="103"/>
      <c r="DB31" s="216"/>
      <c r="DC31" s="213"/>
      <c r="DD31" s="217"/>
      <c r="DE31" s="218"/>
      <c r="DF31" s="218"/>
      <c r="DG31" s="172"/>
      <c r="DH31" s="171"/>
      <c r="DI31" s="219"/>
      <c r="DJ31" s="220"/>
      <c r="DK31" s="219"/>
      <c r="DL31" s="221"/>
      <c r="DM31" s="103"/>
      <c r="DN31" s="103"/>
      <c r="DO31" s="103"/>
      <c r="DP31" s="216"/>
      <c r="DQ31" s="213"/>
      <c r="DR31" s="217"/>
      <c r="DS31" s="218"/>
      <c r="DT31" s="218"/>
      <c r="DU31" s="172"/>
      <c r="DV31" s="171"/>
      <c r="DW31" s="219"/>
      <c r="DX31" s="220"/>
      <c r="DY31" s="219"/>
      <c r="DZ31" s="221"/>
      <c r="EA31" s="103"/>
      <c r="EB31" s="103"/>
      <c r="EC31" s="103"/>
      <c r="ED31" s="216"/>
      <c r="EE31" s="213"/>
      <c r="EF31" s="217"/>
      <c r="EG31" s="218"/>
      <c r="EH31" s="218"/>
      <c r="EI31" s="172"/>
      <c r="EJ31" s="171"/>
      <c r="EK31" s="219"/>
      <c r="EL31" s="220"/>
      <c r="EM31" s="219"/>
      <c r="EN31" s="221"/>
      <c r="EO31" s="103"/>
      <c r="EP31" s="103"/>
      <c r="EQ31" s="103"/>
      <c r="ER31" s="216"/>
      <c r="ES31" s="213"/>
      <c r="ET31" s="217"/>
      <c r="EU31" s="218"/>
      <c r="EV31" s="218"/>
      <c r="EW31" s="172"/>
      <c r="EX31" s="171"/>
      <c r="EY31" s="219"/>
      <c r="EZ31" s="220"/>
      <c r="FA31" s="219"/>
      <c r="FB31" s="221"/>
      <c r="FC31" s="103"/>
      <c r="FD31" s="103"/>
      <c r="FE31" s="103"/>
      <c r="FF31" s="216"/>
      <c r="FG31" s="213"/>
      <c r="FH31" s="217"/>
      <c r="FI31" s="218"/>
      <c r="FJ31" s="218"/>
      <c r="FK31" s="172"/>
      <c r="FL31" s="171"/>
      <c r="FM31" s="219"/>
      <c r="FN31" s="220"/>
      <c r="FO31" s="219"/>
      <c r="FP31" s="221"/>
      <c r="FQ31" s="103"/>
      <c r="FR31" s="103"/>
      <c r="FS31" s="103"/>
      <c r="FT31" s="216"/>
      <c r="FU31" s="213"/>
      <c r="FV31" s="217"/>
      <c r="FW31" s="218"/>
      <c r="FX31" s="218"/>
      <c r="FY31" s="172"/>
      <c r="FZ31" s="171"/>
      <c r="GA31" s="219"/>
      <c r="GB31" s="220"/>
      <c r="GC31" s="219"/>
      <c r="GD31" s="221"/>
      <c r="GE31" s="103"/>
      <c r="GF31" s="103"/>
      <c r="GG31" s="103"/>
      <c r="GH31" s="216"/>
      <c r="GI31" s="213"/>
      <c r="GJ31" s="217"/>
      <c r="GK31" s="218"/>
      <c r="GL31" s="218"/>
      <c r="GM31" s="172"/>
      <c r="GN31" s="171"/>
      <c r="GO31" s="219"/>
      <c r="GP31" s="220"/>
      <c r="GQ31" s="219"/>
      <c r="GR31" s="221"/>
      <c r="GS31" s="103"/>
      <c r="GT31" s="103"/>
      <c r="GU31" s="103"/>
      <c r="GV31" s="216"/>
      <c r="GW31" s="213"/>
      <c r="GX31" s="217"/>
      <c r="GY31" s="218"/>
      <c r="GZ31" s="218"/>
      <c r="HA31" s="172"/>
      <c r="HB31" s="171"/>
      <c r="HC31" s="219"/>
      <c r="HD31" s="220"/>
      <c r="HE31" s="219"/>
      <c r="HF31" s="221"/>
      <c r="HG31" s="103"/>
      <c r="HH31" s="103"/>
      <c r="HI31" s="103"/>
      <c r="HJ31" s="216"/>
      <c r="HK31" s="213"/>
      <c r="HL31" s="217"/>
      <c r="HM31" s="218"/>
      <c r="HN31" s="218"/>
      <c r="HO31" s="172"/>
      <c r="HP31" s="171"/>
      <c r="HQ31" s="219"/>
      <c r="HR31" s="220"/>
      <c r="HS31" s="219"/>
      <c r="HT31" s="221"/>
      <c r="HU31" s="103"/>
      <c r="HV31" s="103"/>
      <c r="HW31" s="103"/>
      <c r="HX31" s="216"/>
      <c r="HY31" s="213"/>
      <c r="HZ31" s="217"/>
      <c r="IA31" s="218"/>
      <c r="IB31" s="218"/>
      <c r="IC31" s="172"/>
      <c r="ID31" s="171"/>
      <c r="IE31" s="219"/>
      <c r="IF31" s="220"/>
      <c r="IG31" s="219"/>
      <c r="IH31" s="221"/>
      <c r="II31" s="103"/>
      <c r="IJ31" s="103"/>
      <c r="IK31" s="103"/>
      <c r="IL31" s="216"/>
      <c r="IM31" s="213"/>
      <c r="IN31" s="217"/>
      <c r="IO31" s="218"/>
    </row>
    <row r="32" spans="1:249" s="98" customFormat="1">
      <c r="A32" s="313"/>
      <c r="B32" s="318"/>
      <c r="C32" s="319" t="s">
        <v>234</v>
      </c>
      <c r="D32" s="293"/>
      <c r="E32" s="169"/>
      <c r="F32" s="264"/>
      <c r="G32" s="346"/>
      <c r="H32" s="216"/>
      <c r="I32" s="213"/>
      <c r="J32" s="217"/>
      <c r="K32" s="218"/>
      <c r="L32" s="218"/>
      <c r="M32" s="172"/>
      <c r="N32" s="171"/>
      <c r="O32" s="219"/>
      <c r="P32" s="220"/>
      <c r="Q32" s="219"/>
      <c r="R32" s="221"/>
      <c r="S32" s="103"/>
      <c r="T32" s="103"/>
      <c r="U32" s="103"/>
      <c r="V32" s="216"/>
      <c r="W32" s="213"/>
      <c r="X32" s="217"/>
      <c r="Y32" s="218"/>
      <c r="Z32" s="218"/>
      <c r="AA32" s="172"/>
      <c r="AB32" s="171"/>
      <c r="AC32" s="219"/>
      <c r="AD32" s="220"/>
      <c r="AE32" s="219"/>
      <c r="AF32" s="221"/>
      <c r="AG32" s="103"/>
      <c r="AH32" s="103"/>
      <c r="AI32" s="103"/>
      <c r="AJ32" s="216"/>
      <c r="AK32" s="213"/>
      <c r="AL32" s="217"/>
      <c r="AM32" s="218"/>
      <c r="AN32" s="218"/>
      <c r="AO32" s="172"/>
      <c r="AP32" s="171"/>
      <c r="AQ32" s="219"/>
      <c r="AR32" s="220"/>
      <c r="AS32" s="219"/>
      <c r="AT32" s="221"/>
      <c r="AU32" s="103"/>
      <c r="AV32" s="103"/>
      <c r="AW32" s="103"/>
      <c r="AX32" s="216"/>
      <c r="AY32" s="213"/>
      <c r="AZ32" s="217"/>
      <c r="BA32" s="218"/>
      <c r="BB32" s="218"/>
      <c r="BC32" s="172"/>
      <c r="BD32" s="171"/>
      <c r="BE32" s="219"/>
      <c r="BF32" s="220"/>
      <c r="BG32" s="219"/>
      <c r="BH32" s="221"/>
      <c r="BI32" s="103"/>
      <c r="BJ32" s="103"/>
      <c r="BK32" s="103"/>
      <c r="BL32" s="216"/>
      <c r="BM32" s="213"/>
      <c r="BN32" s="217"/>
      <c r="BO32" s="218"/>
      <c r="BP32" s="218"/>
      <c r="BQ32" s="172"/>
      <c r="BR32" s="171"/>
      <c r="BS32" s="219"/>
      <c r="BT32" s="220"/>
      <c r="BU32" s="219"/>
      <c r="BV32" s="221"/>
      <c r="BW32" s="103"/>
      <c r="BX32" s="103"/>
      <c r="BY32" s="103"/>
      <c r="BZ32" s="216"/>
      <c r="CA32" s="213"/>
      <c r="CB32" s="217"/>
      <c r="CC32" s="218"/>
      <c r="CD32" s="218"/>
      <c r="CE32" s="172"/>
      <c r="CF32" s="171"/>
      <c r="CG32" s="219"/>
      <c r="CH32" s="220"/>
      <c r="CI32" s="219"/>
      <c r="CJ32" s="221"/>
      <c r="CK32" s="103"/>
      <c r="CL32" s="103"/>
      <c r="CM32" s="103"/>
      <c r="CN32" s="216"/>
      <c r="CO32" s="213"/>
      <c r="CP32" s="217"/>
      <c r="CQ32" s="218"/>
      <c r="CR32" s="218"/>
      <c r="CS32" s="172"/>
      <c r="CT32" s="171"/>
      <c r="CU32" s="219"/>
      <c r="CV32" s="220"/>
      <c r="CW32" s="219"/>
      <c r="CX32" s="221"/>
      <c r="CY32" s="103"/>
      <c r="CZ32" s="103"/>
      <c r="DA32" s="103"/>
      <c r="DB32" s="216"/>
      <c r="DC32" s="213"/>
      <c r="DD32" s="217"/>
      <c r="DE32" s="218"/>
      <c r="DF32" s="218"/>
      <c r="DG32" s="172"/>
      <c r="DH32" s="171"/>
      <c r="DI32" s="219"/>
      <c r="DJ32" s="220"/>
      <c r="DK32" s="219"/>
      <c r="DL32" s="221"/>
      <c r="DM32" s="103"/>
      <c r="DN32" s="103"/>
      <c r="DO32" s="103"/>
      <c r="DP32" s="216"/>
      <c r="DQ32" s="213"/>
      <c r="DR32" s="217"/>
      <c r="DS32" s="218"/>
      <c r="DT32" s="218"/>
      <c r="DU32" s="172"/>
      <c r="DV32" s="171"/>
      <c r="DW32" s="219"/>
      <c r="DX32" s="220"/>
      <c r="DY32" s="219"/>
      <c r="DZ32" s="221"/>
      <c r="EA32" s="103"/>
      <c r="EB32" s="103"/>
      <c r="EC32" s="103"/>
      <c r="ED32" s="216"/>
      <c r="EE32" s="213"/>
      <c r="EF32" s="217"/>
      <c r="EG32" s="218"/>
      <c r="EH32" s="218"/>
      <c r="EI32" s="172"/>
      <c r="EJ32" s="171"/>
      <c r="EK32" s="219"/>
      <c r="EL32" s="220"/>
      <c r="EM32" s="219"/>
      <c r="EN32" s="221"/>
      <c r="EO32" s="103"/>
      <c r="EP32" s="103"/>
      <c r="EQ32" s="103"/>
      <c r="ER32" s="216"/>
      <c r="ES32" s="213"/>
      <c r="ET32" s="217"/>
      <c r="EU32" s="218"/>
      <c r="EV32" s="218"/>
      <c r="EW32" s="172"/>
      <c r="EX32" s="171"/>
      <c r="EY32" s="219"/>
      <c r="EZ32" s="220"/>
      <c r="FA32" s="219"/>
      <c r="FB32" s="221"/>
      <c r="FC32" s="103"/>
      <c r="FD32" s="103"/>
      <c r="FE32" s="103"/>
      <c r="FF32" s="216"/>
      <c r="FG32" s="213"/>
      <c r="FH32" s="217"/>
      <c r="FI32" s="218"/>
      <c r="FJ32" s="218"/>
      <c r="FK32" s="172"/>
      <c r="FL32" s="171"/>
      <c r="FM32" s="219"/>
      <c r="FN32" s="220"/>
      <c r="FO32" s="219"/>
      <c r="FP32" s="221"/>
      <c r="FQ32" s="103"/>
      <c r="FR32" s="103"/>
      <c r="FS32" s="103"/>
      <c r="FT32" s="216"/>
      <c r="FU32" s="213"/>
      <c r="FV32" s="217"/>
      <c r="FW32" s="218"/>
      <c r="FX32" s="218"/>
      <c r="FY32" s="172"/>
      <c r="FZ32" s="171"/>
      <c r="GA32" s="219"/>
      <c r="GB32" s="220"/>
      <c r="GC32" s="219"/>
      <c r="GD32" s="221"/>
      <c r="GE32" s="103"/>
      <c r="GF32" s="103"/>
      <c r="GG32" s="103"/>
      <c r="GH32" s="216"/>
      <c r="GI32" s="213"/>
      <c r="GJ32" s="217"/>
      <c r="GK32" s="218"/>
      <c r="GL32" s="218"/>
      <c r="GM32" s="172"/>
      <c r="GN32" s="171"/>
      <c r="GO32" s="219"/>
      <c r="GP32" s="220"/>
      <c r="GQ32" s="219"/>
      <c r="GR32" s="221"/>
      <c r="GS32" s="103"/>
      <c r="GT32" s="103"/>
      <c r="GU32" s="103"/>
      <c r="GV32" s="216"/>
      <c r="GW32" s="213"/>
      <c r="GX32" s="217"/>
      <c r="GY32" s="218"/>
      <c r="GZ32" s="218"/>
      <c r="HA32" s="172"/>
      <c r="HB32" s="171"/>
      <c r="HC32" s="219"/>
      <c r="HD32" s="220"/>
      <c r="HE32" s="219"/>
      <c r="HF32" s="221"/>
      <c r="HG32" s="103"/>
      <c r="HH32" s="103"/>
      <c r="HI32" s="103"/>
      <c r="HJ32" s="216"/>
      <c r="HK32" s="213"/>
      <c r="HL32" s="217"/>
      <c r="HM32" s="218"/>
      <c r="HN32" s="218"/>
      <c r="HO32" s="172"/>
      <c r="HP32" s="171"/>
      <c r="HQ32" s="219"/>
      <c r="HR32" s="220"/>
      <c r="HS32" s="219"/>
      <c r="HT32" s="221"/>
      <c r="HU32" s="103"/>
      <c r="HV32" s="103"/>
      <c r="HW32" s="103"/>
      <c r="HX32" s="216"/>
      <c r="HY32" s="213"/>
      <c r="HZ32" s="217"/>
      <c r="IA32" s="218"/>
      <c r="IB32" s="218"/>
      <c r="IC32" s="172"/>
      <c r="ID32" s="171"/>
      <c r="IE32" s="219"/>
      <c r="IF32" s="220"/>
      <c r="IG32" s="219"/>
      <c r="IH32" s="221"/>
      <c r="II32" s="103"/>
      <c r="IJ32" s="103"/>
      <c r="IK32" s="103"/>
      <c r="IL32" s="216"/>
      <c r="IM32" s="213"/>
      <c r="IN32" s="217"/>
      <c r="IO32" s="218"/>
    </row>
    <row r="33" spans="1:249" s="98" customFormat="1" ht="38.25">
      <c r="A33" s="313"/>
      <c r="B33" s="314"/>
      <c r="C33" s="354" t="s">
        <v>235</v>
      </c>
      <c r="D33" s="316"/>
      <c r="E33" s="317"/>
      <c r="F33" s="172"/>
      <c r="G33" s="170"/>
      <c r="H33" s="216"/>
      <c r="I33" s="213"/>
      <c r="J33" s="217"/>
      <c r="K33" s="218"/>
      <c r="L33" s="218"/>
      <c r="M33" s="172"/>
      <c r="N33" s="171"/>
      <c r="O33" s="219"/>
      <c r="P33" s="220"/>
      <c r="Q33" s="219"/>
      <c r="R33" s="221"/>
      <c r="S33" s="103"/>
      <c r="T33" s="103"/>
      <c r="U33" s="103"/>
      <c r="V33" s="216"/>
      <c r="W33" s="213"/>
      <c r="X33" s="217"/>
      <c r="Y33" s="218"/>
      <c r="Z33" s="218"/>
      <c r="AA33" s="172"/>
      <c r="AB33" s="171"/>
      <c r="AC33" s="219"/>
      <c r="AD33" s="220"/>
      <c r="AE33" s="219"/>
      <c r="AF33" s="221"/>
      <c r="AG33" s="103"/>
      <c r="AH33" s="103"/>
      <c r="AI33" s="103"/>
      <c r="AJ33" s="216"/>
      <c r="AK33" s="213"/>
      <c r="AL33" s="217"/>
      <c r="AM33" s="218"/>
      <c r="AN33" s="218"/>
      <c r="AO33" s="172"/>
      <c r="AP33" s="171"/>
      <c r="AQ33" s="219"/>
      <c r="AR33" s="220"/>
      <c r="AS33" s="219"/>
      <c r="AT33" s="221"/>
      <c r="AU33" s="103"/>
      <c r="AV33" s="103"/>
      <c r="AW33" s="103"/>
      <c r="AX33" s="216"/>
      <c r="AY33" s="213"/>
      <c r="AZ33" s="217"/>
      <c r="BA33" s="218"/>
      <c r="BB33" s="218"/>
      <c r="BC33" s="172"/>
      <c r="BD33" s="171"/>
      <c r="BE33" s="219"/>
      <c r="BF33" s="220"/>
      <c r="BG33" s="219"/>
      <c r="BH33" s="221"/>
      <c r="BI33" s="103"/>
      <c r="BJ33" s="103"/>
      <c r="BK33" s="103"/>
      <c r="BL33" s="216"/>
      <c r="BM33" s="213"/>
      <c r="BN33" s="217"/>
      <c r="BO33" s="218"/>
      <c r="BP33" s="218"/>
      <c r="BQ33" s="172"/>
      <c r="BR33" s="171"/>
      <c r="BS33" s="219"/>
      <c r="BT33" s="220"/>
      <c r="BU33" s="219"/>
      <c r="BV33" s="221"/>
      <c r="BW33" s="103"/>
      <c r="BX33" s="103"/>
      <c r="BY33" s="103"/>
      <c r="BZ33" s="216"/>
      <c r="CA33" s="213"/>
      <c r="CB33" s="217"/>
      <c r="CC33" s="218"/>
      <c r="CD33" s="218"/>
      <c r="CE33" s="172"/>
      <c r="CF33" s="171"/>
      <c r="CG33" s="219"/>
      <c r="CH33" s="220"/>
      <c r="CI33" s="219"/>
      <c r="CJ33" s="221"/>
      <c r="CK33" s="103"/>
      <c r="CL33" s="103"/>
      <c r="CM33" s="103"/>
      <c r="CN33" s="216"/>
      <c r="CO33" s="213"/>
      <c r="CP33" s="217"/>
      <c r="CQ33" s="218"/>
      <c r="CR33" s="218"/>
      <c r="CS33" s="172"/>
      <c r="CT33" s="171"/>
      <c r="CU33" s="219"/>
      <c r="CV33" s="220"/>
      <c r="CW33" s="219"/>
      <c r="CX33" s="221"/>
      <c r="CY33" s="103"/>
      <c r="CZ33" s="103"/>
      <c r="DA33" s="103"/>
      <c r="DB33" s="216"/>
      <c r="DC33" s="213"/>
      <c r="DD33" s="217"/>
      <c r="DE33" s="218"/>
      <c r="DF33" s="218"/>
      <c r="DG33" s="172"/>
      <c r="DH33" s="171"/>
      <c r="DI33" s="219"/>
      <c r="DJ33" s="220"/>
      <c r="DK33" s="219"/>
      <c r="DL33" s="221"/>
      <c r="DM33" s="103"/>
      <c r="DN33" s="103"/>
      <c r="DO33" s="103"/>
      <c r="DP33" s="216"/>
      <c r="DQ33" s="213"/>
      <c r="DR33" s="217"/>
      <c r="DS33" s="218"/>
      <c r="DT33" s="218"/>
      <c r="DU33" s="172"/>
      <c r="DV33" s="171"/>
      <c r="DW33" s="219"/>
      <c r="DX33" s="220"/>
      <c r="DY33" s="219"/>
      <c r="DZ33" s="221"/>
      <c r="EA33" s="103"/>
      <c r="EB33" s="103"/>
      <c r="EC33" s="103"/>
      <c r="ED33" s="216"/>
      <c r="EE33" s="213"/>
      <c r="EF33" s="217"/>
      <c r="EG33" s="218"/>
      <c r="EH33" s="218"/>
      <c r="EI33" s="172"/>
      <c r="EJ33" s="171"/>
      <c r="EK33" s="219"/>
      <c r="EL33" s="220"/>
      <c r="EM33" s="219"/>
      <c r="EN33" s="221"/>
      <c r="EO33" s="103"/>
      <c r="EP33" s="103"/>
      <c r="EQ33" s="103"/>
      <c r="ER33" s="216"/>
      <c r="ES33" s="213"/>
      <c r="ET33" s="217"/>
      <c r="EU33" s="218"/>
      <c r="EV33" s="218"/>
      <c r="EW33" s="172"/>
      <c r="EX33" s="171"/>
      <c r="EY33" s="219"/>
      <c r="EZ33" s="220"/>
      <c r="FA33" s="219"/>
      <c r="FB33" s="221"/>
      <c r="FC33" s="103"/>
      <c r="FD33" s="103"/>
      <c r="FE33" s="103"/>
      <c r="FF33" s="216"/>
      <c r="FG33" s="213"/>
      <c r="FH33" s="217"/>
      <c r="FI33" s="218"/>
      <c r="FJ33" s="218"/>
      <c r="FK33" s="172"/>
      <c r="FL33" s="171"/>
      <c r="FM33" s="219"/>
      <c r="FN33" s="220"/>
      <c r="FO33" s="219"/>
      <c r="FP33" s="221"/>
      <c r="FQ33" s="103"/>
      <c r="FR33" s="103"/>
      <c r="FS33" s="103"/>
      <c r="FT33" s="216"/>
      <c r="FU33" s="213"/>
      <c r="FV33" s="217"/>
      <c r="FW33" s="218"/>
      <c r="FX33" s="218"/>
      <c r="FY33" s="172"/>
      <c r="FZ33" s="171"/>
      <c r="GA33" s="219"/>
      <c r="GB33" s="220"/>
      <c r="GC33" s="219"/>
      <c r="GD33" s="221"/>
      <c r="GE33" s="103"/>
      <c r="GF33" s="103"/>
      <c r="GG33" s="103"/>
      <c r="GH33" s="216"/>
      <c r="GI33" s="213"/>
      <c r="GJ33" s="217"/>
      <c r="GK33" s="218"/>
      <c r="GL33" s="218"/>
      <c r="GM33" s="172"/>
      <c r="GN33" s="171"/>
      <c r="GO33" s="219"/>
      <c r="GP33" s="220"/>
      <c r="GQ33" s="219"/>
      <c r="GR33" s="221"/>
      <c r="GS33" s="103"/>
      <c r="GT33" s="103"/>
      <c r="GU33" s="103"/>
      <c r="GV33" s="216"/>
      <c r="GW33" s="213"/>
      <c r="GX33" s="217"/>
      <c r="GY33" s="218"/>
      <c r="GZ33" s="218"/>
      <c r="HA33" s="172"/>
      <c r="HB33" s="171"/>
      <c r="HC33" s="219"/>
      <c r="HD33" s="220"/>
      <c r="HE33" s="219"/>
      <c r="HF33" s="221"/>
      <c r="HG33" s="103"/>
      <c r="HH33" s="103"/>
      <c r="HI33" s="103"/>
      <c r="HJ33" s="216"/>
      <c r="HK33" s="213"/>
      <c r="HL33" s="217"/>
      <c r="HM33" s="218"/>
      <c r="HN33" s="218"/>
      <c r="HO33" s="172"/>
      <c r="HP33" s="171"/>
      <c r="HQ33" s="219"/>
      <c r="HR33" s="220"/>
      <c r="HS33" s="219"/>
      <c r="HT33" s="221"/>
      <c r="HU33" s="103"/>
      <c r="HV33" s="103"/>
      <c r="HW33" s="103"/>
      <c r="HX33" s="216"/>
      <c r="HY33" s="213"/>
      <c r="HZ33" s="217"/>
      <c r="IA33" s="218"/>
      <c r="IB33" s="218"/>
      <c r="IC33" s="172"/>
      <c r="ID33" s="171"/>
      <c r="IE33" s="219"/>
      <c r="IF33" s="220"/>
      <c r="IG33" s="219"/>
      <c r="IH33" s="221"/>
      <c r="II33" s="103"/>
      <c r="IJ33" s="103"/>
      <c r="IK33" s="103"/>
      <c r="IL33" s="216"/>
      <c r="IM33" s="213"/>
      <c r="IN33" s="217"/>
      <c r="IO33" s="218"/>
    </row>
    <row r="34" spans="1:249" s="98" customFormat="1" ht="12.75">
      <c r="A34" s="313"/>
      <c r="B34" s="314"/>
      <c r="C34" s="354" t="s">
        <v>91</v>
      </c>
      <c r="D34" s="316"/>
      <c r="E34" s="317"/>
      <c r="F34" s="172"/>
      <c r="G34" s="170"/>
      <c r="H34" s="216"/>
      <c r="I34" s="213"/>
      <c r="J34" s="217"/>
      <c r="K34" s="218"/>
      <c r="L34" s="218"/>
      <c r="M34" s="172"/>
      <c r="N34" s="171"/>
      <c r="O34" s="219"/>
      <c r="P34" s="220"/>
      <c r="Q34" s="219"/>
      <c r="R34" s="221"/>
      <c r="S34" s="103"/>
      <c r="T34" s="103"/>
      <c r="U34" s="103"/>
      <c r="V34" s="216"/>
      <c r="W34" s="213"/>
      <c r="X34" s="217"/>
      <c r="Y34" s="218"/>
      <c r="Z34" s="218"/>
      <c r="AA34" s="172"/>
      <c r="AB34" s="171"/>
      <c r="AC34" s="219"/>
      <c r="AD34" s="220"/>
      <c r="AE34" s="219"/>
      <c r="AF34" s="221"/>
      <c r="AG34" s="103"/>
      <c r="AH34" s="103"/>
      <c r="AI34" s="103"/>
      <c r="AJ34" s="216"/>
      <c r="AK34" s="213"/>
      <c r="AL34" s="217"/>
      <c r="AM34" s="218"/>
      <c r="AN34" s="218"/>
      <c r="AO34" s="172"/>
      <c r="AP34" s="171"/>
      <c r="AQ34" s="219"/>
      <c r="AR34" s="220"/>
      <c r="AS34" s="219"/>
      <c r="AT34" s="221"/>
      <c r="AU34" s="103"/>
      <c r="AV34" s="103"/>
      <c r="AW34" s="103"/>
      <c r="AX34" s="216"/>
      <c r="AY34" s="213"/>
      <c r="AZ34" s="217"/>
      <c r="BA34" s="218"/>
      <c r="BB34" s="218"/>
      <c r="BC34" s="172"/>
      <c r="BD34" s="171"/>
      <c r="BE34" s="219"/>
      <c r="BF34" s="220"/>
      <c r="BG34" s="219"/>
      <c r="BH34" s="221"/>
      <c r="BI34" s="103"/>
      <c r="BJ34" s="103"/>
      <c r="BK34" s="103"/>
      <c r="BL34" s="216"/>
      <c r="BM34" s="213"/>
      <c r="BN34" s="217"/>
      <c r="BO34" s="218"/>
      <c r="BP34" s="218"/>
      <c r="BQ34" s="172"/>
      <c r="BR34" s="171"/>
      <c r="BS34" s="219"/>
      <c r="BT34" s="220"/>
      <c r="BU34" s="219"/>
      <c r="BV34" s="221"/>
      <c r="BW34" s="103"/>
      <c r="BX34" s="103"/>
      <c r="BY34" s="103"/>
      <c r="BZ34" s="216"/>
      <c r="CA34" s="213"/>
      <c r="CB34" s="217"/>
      <c r="CC34" s="218"/>
      <c r="CD34" s="218"/>
      <c r="CE34" s="172"/>
      <c r="CF34" s="171"/>
      <c r="CG34" s="219"/>
      <c r="CH34" s="220"/>
      <c r="CI34" s="219"/>
      <c r="CJ34" s="221"/>
      <c r="CK34" s="103"/>
      <c r="CL34" s="103"/>
      <c r="CM34" s="103"/>
      <c r="CN34" s="216"/>
      <c r="CO34" s="213"/>
      <c r="CP34" s="217"/>
      <c r="CQ34" s="218"/>
      <c r="CR34" s="218"/>
      <c r="CS34" s="172"/>
      <c r="CT34" s="171"/>
      <c r="CU34" s="219"/>
      <c r="CV34" s="220"/>
      <c r="CW34" s="219"/>
      <c r="CX34" s="221"/>
      <c r="CY34" s="103"/>
      <c r="CZ34" s="103"/>
      <c r="DA34" s="103"/>
      <c r="DB34" s="216"/>
      <c r="DC34" s="213"/>
      <c r="DD34" s="217"/>
      <c r="DE34" s="218"/>
      <c r="DF34" s="218"/>
      <c r="DG34" s="172"/>
      <c r="DH34" s="171"/>
      <c r="DI34" s="219"/>
      <c r="DJ34" s="220"/>
      <c r="DK34" s="219"/>
      <c r="DL34" s="221"/>
      <c r="DM34" s="103"/>
      <c r="DN34" s="103"/>
      <c r="DO34" s="103"/>
      <c r="DP34" s="216"/>
      <c r="DQ34" s="213"/>
      <c r="DR34" s="217"/>
      <c r="DS34" s="218"/>
      <c r="DT34" s="218"/>
      <c r="DU34" s="172"/>
      <c r="DV34" s="171"/>
      <c r="DW34" s="219"/>
      <c r="DX34" s="220"/>
      <c r="DY34" s="219"/>
      <c r="DZ34" s="221"/>
      <c r="EA34" s="103"/>
      <c r="EB34" s="103"/>
      <c r="EC34" s="103"/>
      <c r="ED34" s="216"/>
      <c r="EE34" s="213"/>
      <c r="EF34" s="217"/>
      <c r="EG34" s="218"/>
      <c r="EH34" s="218"/>
      <c r="EI34" s="172"/>
      <c r="EJ34" s="171"/>
      <c r="EK34" s="219"/>
      <c r="EL34" s="220"/>
      <c r="EM34" s="219"/>
      <c r="EN34" s="221"/>
      <c r="EO34" s="103"/>
      <c r="EP34" s="103"/>
      <c r="EQ34" s="103"/>
      <c r="ER34" s="216"/>
      <c r="ES34" s="213"/>
      <c r="ET34" s="217"/>
      <c r="EU34" s="218"/>
      <c r="EV34" s="218"/>
      <c r="EW34" s="172"/>
      <c r="EX34" s="171"/>
      <c r="EY34" s="219"/>
      <c r="EZ34" s="220"/>
      <c r="FA34" s="219"/>
      <c r="FB34" s="221"/>
      <c r="FC34" s="103"/>
      <c r="FD34" s="103"/>
      <c r="FE34" s="103"/>
      <c r="FF34" s="216"/>
      <c r="FG34" s="213"/>
      <c r="FH34" s="217"/>
      <c r="FI34" s="218"/>
      <c r="FJ34" s="218"/>
      <c r="FK34" s="172"/>
      <c r="FL34" s="171"/>
      <c r="FM34" s="219"/>
      <c r="FN34" s="220"/>
      <c r="FO34" s="219"/>
      <c r="FP34" s="221"/>
      <c r="FQ34" s="103"/>
      <c r="FR34" s="103"/>
      <c r="FS34" s="103"/>
      <c r="FT34" s="216"/>
      <c r="FU34" s="213"/>
      <c r="FV34" s="217"/>
      <c r="FW34" s="218"/>
      <c r="FX34" s="218"/>
      <c r="FY34" s="172"/>
      <c r="FZ34" s="171"/>
      <c r="GA34" s="219"/>
      <c r="GB34" s="220"/>
      <c r="GC34" s="219"/>
      <c r="GD34" s="221"/>
      <c r="GE34" s="103"/>
      <c r="GF34" s="103"/>
      <c r="GG34" s="103"/>
      <c r="GH34" s="216"/>
      <c r="GI34" s="213"/>
      <c r="GJ34" s="217"/>
      <c r="GK34" s="218"/>
      <c r="GL34" s="218"/>
      <c r="GM34" s="172"/>
      <c r="GN34" s="171"/>
      <c r="GO34" s="219"/>
      <c r="GP34" s="220"/>
      <c r="GQ34" s="219"/>
      <c r="GR34" s="221"/>
      <c r="GS34" s="103"/>
      <c r="GT34" s="103"/>
      <c r="GU34" s="103"/>
      <c r="GV34" s="216"/>
      <c r="GW34" s="213"/>
      <c r="GX34" s="217"/>
      <c r="GY34" s="218"/>
      <c r="GZ34" s="218"/>
      <c r="HA34" s="172"/>
      <c r="HB34" s="171"/>
      <c r="HC34" s="219"/>
      <c r="HD34" s="220"/>
      <c r="HE34" s="219"/>
      <c r="HF34" s="221"/>
      <c r="HG34" s="103"/>
      <c r="HH34" s="103"/>
      <c r="HI34" s="103"/>
      <c r="HJ34" s="216"/>
      <c r="HK34" s="213"/>
      <c r="HL34" s="217"/>
      <c r="HM34" s="218"/>
      <c r="HN34" s="218"/>
      <c r="HO34" s="172"/>
      <c r="HP34" s="171"/>
      <c r="HQ34" s="219"/>
      <c r="HR34" s="220"/>
      <c r="HS34" s="219"/>
      <c r="HT34" s="221"/>
      <c r="HU34" s="103"/>
      <c r="HV34" s="103"/>
      <c r="HW34" s="103"/>
      <c r="HX34" s="216"/>
      <c r="HY34" s="213"/>
      <c r="HZ34" s="217"/>
      <c r="IA34" s="218"/>
      <c r="IB34" s="218"/>
      <c r="IC34" s="172"/>
      <c r="ID34" s="171"/>
      <c r="IE34" s="219"/>
      <c r="IF34" s="220"/>
      <c r="IG34" s="219"/>
      <c r="IH34" s="221"/>
      <c r="II34" s="103"/>
      <c r="IJ34" s="103"/>
      <c r="IK34" s="103"/>
      <c r="IL34" s="216"/>
      <c r="IM34" s="213"/>
      <c r="IN34" s="217"/>
      <c r="IO34" s="218"/>
    </row>
    <row r="35" spans="1:249" s="98" customFormat="1" ht="88.5" customHeight="1">
      <c r="A35" s="313"/>
      <c r="B35" s="314"/>
      <c r="C35" s="355" t="s">
        <v>261</v>
      </c>
      <c r="D35" s="320"/>
      <c r="E35" s="292"/>
      <c r="G35" s="292"/>
      <c r="H35" s="216"/>
      <c r="I35" s="213"/>
      <c r="J35" s="217"/>
      <c r="K35" s="218"/>
      <c r="L35" s="218"/>
      <c r="M35" s="172"/>
      <c r="N35" s="171"/>
      <c r="O35" s="219"/>
      <c r="P35" s="220"/>
      <c r="Q35" s="219"/>
      <c r="R35" s="221"/>
      <c r="S35" s="103"/>
      <c r="T35" s="103"/>
      <c r="U35" s="103"/>
      <c r="V35" s="216"/>
      <c r="W35" s="213"/>
      <c r="X35" s="217"/>
      <c r="Y35" s="218"/>
      <c r="Z35" s="218"/>
      <c r="AA35" s="172"/>
      <c r="AB35" s="171"/>
      <c r="AC35" s="219"/>
      <c r="AD35" s="220"/>
      <c r="AE35" s="219"/>
      <c r="AF35" s="221"/>
      <c r="AG35" s="103"/>
      <c r="AH35" s="103"/>
      <c r="AI35" s="103"/>
      <c r="AJ35" s="216"/>
      <c r="AK35" s="213"/>
      <c r="AL35" s="217"/>
      <c r="AM35" s="218"/>
      <c r="AN35" s="218"/>
      <c r="AO35" s="172"/>
      <c r="AP35" s="171"/>
      <c r="AQ35" s="219"/>
      <c r="AR35" s="220"/>
      <c r="AS35" s="219"/>
      <c r="AT35" s="221"/>
      <c r="AU35" s="103"/>
      <c r="AV35" s="103"/>
      <c r="AW35" s="103"/>
      <c r="AX35" s="216"/>
      <c r="AY35" s="213"/>
      <c r="AZ35" s="217"/>
      <c r="BA35" s="218"/>
      <c r="BB35" s="218"/>
      <c r="BC35" s="172"/>
      <c r="BD35" s="171"/>
      <c r="BE35" s="219"/>
      <c r="BF35" s="220"/>
      <c r="BG35" s="219"/>
      <c r="BH35" s="221"/>
      <c r="BI35" s="103"/>
      <c r="BJ35" s="103"/>
      <c r="BK35" s="103"/>
      <c r="BL35" s="216"/>
      <c r="BM35" s="213"/>
      <c r="BN35" s="217"/>
      <c r="BO35" s="218"/>
      <c r="BP35" s="218"/>
      <c r="BQ35" s="172"/>
      <c r="BR35" s="171"/>
      <c r="BS35" s="219"/>
      <c r="BT35" s="220"/>
      <c r="BU35" s="219"/>
      <c r="BV35" s="221"/>
      <c r="BW35" s="103"/>
      <c r="BX35" s="103"/>
      <c r="BY35" s="103"/>
      <c r="BZ35" s="216"/>
      <c r="CA35" s="213"/>
      <c r="CB35" s="217"/>
      <c r="CC35" s="218"/>
      <c r="CD35" s="218"/>
      <c r="CE35" s="172"/>
      <c r="CF35" s="171"/>
      <c r="CG35" s="219"/>
      <c r="CH35" s="220"/>
      <c r="CI35" s="219"/>
      <c r="CJ35" s="221"/>
      <c r="CK35" s="103"/>
      <c r="CL35" s="103"/>
      <c r="CM35" s="103"/>
      <c r="CN35" s="216"/>
      <c r="CO35" s="213"/>
      <c r="CP35" s="217"/>
      <c r="CQ35" s="218"/>
      <c r="CR35" s="218"/>
      <c r="CS35" s="172"/>
      <c r="CT35" s="171"/>
      <c r="CU35" s="219"/>
      <c r="CV35" s="220"/>
      <c r="CW35" s="219"/>
      <c r="CX35" s="221"/>
      <c r="CY35" s="103"/>
      <c r="CZ35" s="103"/>
      <c r="DA35" s="103"/>
      <c r="DB35" s="216"/>
      <c r="DC35" s="213"/>
      <c r="DD35" s="217"/>
      <c r="DE35" s="218"/>
      <c r="DF35" s="218"/>
      <c r="DG35" s="172"/>
      <c r="DH35" s="171"/>
      <c r="DI35" s="219"/>
      <c r="DJ35" s="220"/>
      <c r="DK35" s="219"/>
      <c r="DL35" s="221"/>
      <c r="DM35" s="103"/>
      <c r="DN35" s="103"/>
      <c r="DO35" s="103"/>
      <c r="DP35" s="216"/>
      <c r="DQ35" s="213"/>
      <c r="DR35" s="217"/>
      <c r="DS35" s="218"/>
      <c r="DT35" s="218"/>
      <c r="DU35" s="172"/>
      <c r="DV35" s="171"/>
      <c r="DW35" s="219"/>
      <c r="DX35" s="220"/>
      <c r="DY35" s="219"/>
      <c r="DZ35" s="221"/>
      <c r="EA35" s="103"/>
      <c r="EB35" s="103"/>
      <c r="EC35" s="103"/>
      <c r="ED35" s="216"/>
      <c r="EE35" s="213"/>
      <c r="EF35" s="217"/>
      <c r="EG35" s="218"/>
      <c r="EH35" s="218"/>
      <c r="EI35" s="172"/>
      <c r="EJ35" s="171"/>
      <c r="EK35" s="219"/>
      <c r="EL35" s="220"/>
      <c r="EM35" s="219"/>
      <c r="EN35" s="221"/>
      <c r="EO35" s="103"/>
      <c r="EP35" s="103"/>
      <c r="EQ35" s="103"/>
      <c r="ER35" s="216"/>
      <c r="ES35" s="213"/>
      <c r="ET35" s="217"/>
      <c r="EU35" s="218"/>
      <c r="EV35" s="218"/>
      <c r="EW35" s="172"/>
      <c r="EX35" s="171"/>
      <c r="EY35" s="219"/>
      <c r="EZ35" s="220"/>
      <c r="FA35" s="219"/>
      <c r="FB35" s="221"/>
      <c r="FC35" s="103"/>
      <c r="FD35" s="103"/>
      <c r="FE35" s="103"/>
      <c r="FF35" s="216"/>
      <c r="FG35" s="213"/>
      <c r="FH35" s="217"/>
      <c r="FI35" s="218"/>
      <c r="FJ35" s="218"/>
      <c r="FK35" s="172"/>
      <c r="FL35" s="171"/>
      <c r="FM35" s="219"/>
      <c r="FN35" s="220"/>
      <c r="FO35" s="219"/>
      <c r="FP35" s="221"/>
      <c r="FQ35" s="103"/>
      <c r="FR35" s="103"/>
      <c r="FS35" s="103"/>
      <c r="FT35" s="216"/>
      <c r="FU35" s="213"/>
      <c r="FV35" s="217"/>
      <c r="FW35" s="218"/>
      <c r="FX35" s="218"/>
      <c r="FY35" s="172"/>
      <c r="FZ35" s="171"/>
      <c r="GA35" s="219"/>
      <c r="GB35" s="220"/>
      <c r="GC35" s="219"/>
      <c r="GD35" s="221"/>
      <c r="GE35" s="103"/>
      <c r="GF35" s="103"/>
      <c r="GG35" s="103"/>
      <c r="GH35" s="216"/>
      <c r="GI35" s="213"/>
      <c r="GJ35" s="217"/>
      <c r="GK35" s="218"/>
      <c r="GL35" s="218"/>
      <c r="GM35" s="172"/>
      <c r="GN35" s="171"/>
      <c r="GO35" s="219"/>
      <c r="GP35" s="220"/>
      <c r="GQ35" s="219"/>
      <c r="GR35" s="221"/>
      <c r="GS35" s="103"/>
      <c r="GT35" s="103"/>
      <c r="GU35" s="103"/>
      <c r="GV35" s="216"/>
      <c r="GW35" s="213"/>
      <c r="GX35" s="217"/>
      <c r="GY35" s="218"/>
      <c r="GZ35" s="218"/>
      <c r="HA35" s="172"/>
      <c r="HB35" s="171"/>
      <c r="HC35" s="219"/>
      <c r="HD35" s="220"/>
      <c r="HE35" s="219"/>
      <c r="HF35" s="221"/>
      <c r="HG35" s="103"/>
      <c r="HH35" s="103"/>
      <c r="HI35" s="103"/>
      <c r="HJ35" s="216"/>
      <c r="HK35" s="213"/>
      <c r="HL35" s="217"/>
      <c r="HM35" s="218"/>
      <c r="HN35" s="218"/>
      <c r="HO35" s="172"/>
      <c r="HP35" s="171"/>
      <c r="HQ35" s="219"/>
      <c r="HR35" s="220"/>
      <c r="HS35" s="219"/>
      <c r="HT35" s="221"/>
      <c r="HU35" s="103"/>
      <c r="HV35" s="103"/>
      <c r="HW35" s="103"/>
      <c r="HX35" s="216"/>
      <c r="HY35" s="213"/>
      <c r="HZ35" s="217"/>
      <c r="IA35" s="218"/>
      <c r="IB35" s="218"/>
      <c r="IC35" s="172"/>
      <c r="ID35" s="171"/>
      <c r="IE35" s="219"/>
      <c r="IF35" s="220"/>
      <c r="IG35" s="219"/>
      <c r="IH35" s="221"/>
      <c r="II35" s="103"/>
      <c r="IJ35" s="103"/>
      <c r="IK35" s="103"/>
      <c r="IL35" s="216"/>
      <c r="IM35" s="213"/>
      <c r="IN35" s="217"/>
      <c r="IO35" s="218"/>
    </row>
    <row r="36" spans="1:249" s="98" customFormat="1" ht="25.5">
      <c r="A36" s="313"/>
      <c r="B36" s="314"/>
      <c r="C36" s="355" t="s">
        <v>260</v>
      </c>
      <c r="D36" s="293" t="s">
        <v>9</v>
      </c>
      <c r="E36" s="169">
        <v>8</v>
      </c>
      <c r="F36" s="264"/>
      <c r="G36" s="346">
        <f>E36*F36</f>
        <v>0</v>
      </c>
      <c r="H36" s="216"/>
      <c r="I36" s="213"/>
      <c r="J36" s="217"/>
      <c r="K36" s="218"/>
      <c r="L36" s="218"/>
      <c r="M36" s="172"/>
      <c r="N36" s="171"/>
      <c r="O36" s="219"/>
      <c r="P36" s="220"/>
      <c r="Q36" s="219"/>
      <c r="R36" s="221"/>
      <c r="S36" s="103"/>
      <c r="T36" s="103"/>
      <c r="U36" s="103"/>
      <c r="V36" s="216"/>
      <c r="W36" s="213"/>
      <c r="X36" s="217"/>
      <c r="Y36" s="218"/>
      <c r="Z36" s="218"/>
      <c r="AA36" s="172"/>
      <c r="AB36" s="171"/>
      <c r="AC36" s="219"/>
      <c r="AD36" s="220"/>
      <c r="AE36" s="219"/>
      <c r="AF36" s="221"/>
      <c r="AG36" s="103"/>
      <c r="AH36" s="103"/>
      <c r="AI36" s="103"/>
      <c r="AJ36" s="216"/>
      <c r="AK36" s="213"/>
      <c r="AL36" s="217"/>
      <c r="AM36" s="218"/>
      <c r="AN36" s="218"/>
      <c r="AO36" s="172"/>
      <c r="AP36" s="171"/>
      <c r="AQ36" s="219"/>
      <c r="AR36" s="220"/>
      <c r="AS36" s="219"/>
      <c r="AT36" s="221"/>
      <c r="AU36" s="103"/>
      <c r="AV36" s="103"/>
      <c r="AW36" s="103"/>
      <c r="AX36" s="216"/>
      <c r="AY36" s="213"/>
      <c r="AZ36" s="217"/>
      <c r="BA36" s="218"/>
      <c r="BB36" s="218"/>
      <c r="BC36" s="172"/>
      <c r="BD36" s="171"/>
      <c r="BE36" s="219"/>
      <c r="BF36" s="220"/>
      <c r="BG36" s="219"/>
      <c r="BH36" s="221"/>
      <c r="BI36" s="103"/>
      <c r="BJ36" s="103"/>
      <c r="BK36" s="103"/>
      <c r="BL36" s="216"/>
      <c r="BM36" s="213"/>
      <c r="BN36" s="217"/>
      <c r="BO36" s="218"/>
      <c r="BP36" s="218"/>
      <c r="BQ36" s="172"/>
      <c r="BR36" s="171"/>
      <c r="BS36" s="219"/>
      <c r="BT36" s="220"/>
      <c r="BU36" s="219"/>
      <c r="BV36" s="221"/>
      <c r="BW36" s="103"/>
      <c r="BX36" s="103"/>
      <c r="BY36" s="103"/>
      <c r="BZ36" s="216"/>
      <c r="CA36" s="213"/>
      <c r="CB36" s="217"/>
      <c r="CC36" s="218"/>
      <c r="CD36" s="218"/>
      <c r="CE36" s="172"/>
      <c r="CF36" s="171"/>
      <c r="CG36" s="219"/>
      <c r="CH36" s="220"/>
      <c r="CI36" s="219"/>
      <c r="CJ36" s="221"/>
      <c r="CK36" s="103"/>
      <c r="CL36" s="103"/>
      <c r="CM36" s="103"/>
      <c r="CN36" s="216"/>
      <c r="CO36" s="213"/>
      <c r="CP36" s="217"/>
      <c r="CQ36" s="218"/>
      <c r="CR36" s="218"/>
      <c r="CS36" s="172"/>
      <c r="CT36" s="171"/>
      <c r="CU36" s="219"/>
      <c r="CV36" s="220"/>
      <c r="CW36" s="219"/>
      <c r="CX36" s="221"/>
      <c r="CY36" s="103"/>
      <c r="CZ36" s="103"/>
      <c r="DA36" s="103"/>
      <c r="DB36" s="216"/>
      <c r="DC36" s="213"/>
      <c r="DD36" s="217"/>
      <c r="DE36" s="218"/>
      <c r="DF36" s="218"/>
      <c r="DG36" s="172"/>
      <c r="DH36" s="171"/>
      <c r="DI36" s="219"/>
      <c r="DJ36" s="220"/>
      <c r="DK36" s="219"/>
      <c r="DL36" s="221"/>
      <c r="DM36" s="103"/>
      <c r="DN36" s="103"/>
      <c r="DO36" s="103"/>
      <c r="DP36" s="216"/>
      <c r="DQ36" s="213"/>
      <c r="DR36" s="217"/>
      <c r="DS36" s="218"/>
      <c r="DT36" s="218"/>
      <c r="DU36" s="172"/>
      <c r="DV36" s="171"/>
      <c r="DW36" s="219"/>
      <c r="DX36" s="220"/>
      <c r="DY36" s="219"/>
      <c r="DZ36" s="221"/>
      <c r="EA36" s="103"/>
      <c r="EB36" s="103"/>
      <c r="EC36" s="103"/>
      <c r="ED36" s="216"/>
      <c r="EE36" s="213"/>
      <c r="EF36" s="217"/>
      <c r="EG36" s="218"/>
      <c r="EH36" s="218"/>
      <c r="EI36" s="172"/>
      <c r="EJ36" s="171"/>
      <c r="EK36" s="219"/>
      <c r="EL36" s="220"/>
      <c r="EM36" s="219"/>
      <c r="EN36" s="221"/>
      <c r="EO36" s="103"/>
      <c r="EP36" s="103"/>
      <c r="EQ36" s="103"/>
      <c r="ER36" s="216"/>
      <c r="ES36" s="213"/>
      <c r="ET36" s="217"/>
      <c r="EU36" s="218"/>
      <c r="EV36" s="218"/>
      <c r="EW36" s="172"/>
      <c r="EX36" s="171"/>
      <c r="EY36" s="219"/>
      <c r="EZ36" s="220"/>
      <c r="FA36" s="219"/>
      <c r="FB36" s="221"/>
      <c r="FC36" s="103"/>
      <c r="FD36" s="103"/>
      <c r="FE36" s="103"/>
      <c r="FF36" s="216"/>
      <c r="FG36" s="213"/>
      <c r="FH36" s="217"/>
      <c r="FI36" s="218"/>
      <c r="FJ36" s="218"/>
      <c r="FK36" s="172"/>
      <c r="FL36" s="171"/>
      <c r="FM36" s="219"/>
      <c r="FN36" s="220"/>
      <c r="FO36" s="219"/>
      <c r="FP36" s="221"/>
      <c r="FQ36" s="103"/>
      <c r="FR36" s="103"/>
      <c r="FS36" s="103"/>
      <c r="FT36" s="216"/>
      <c r="FU36" s="213"/>
      <c r="FV36" s="217"/>
      <c r="FW36" s="218"/>
      <c r="FX36" s="218"/>
      <c r="FY36" s="172"/>
      <c r="FZ36" s="171"/>
      <c r="GA36" s="219"/>
      <c r="GB36" s="220"/>
      <c r="GC36" s="219"/>
      <c r="GD36" s="221"/>
      <c r="GE36" s="103"/>
      <c r="GF36" s="103"/>
      <c r="GG36" s="103"/>
      <c r="GH36" s="216"/>
      <c r="GI36" s="213"/>
      <c r="GJ36" s="217"/>
      <c r="GK36" s="218"/>
      <c r="GL36" s="218"/>
      <c r="GM36" s="172"/>
      <c r="GN36" s="171"/>
      <c r="GO36" s="219"/>
      <c r="GP36" s="220"/>
      <c r="GQ36" s="219"/>
      <c r="GR36" s="221"/>
      <c r="GS36" s="103"/>
      <c r="GT36" s="103"/>
      <c r="GU36" s="103"/>
      <c r="GV36" s="216"/>
      <c r="GW36" s="213"/>
      <c r="GX36" s="217"/>
      <c r="GY36" s="218"/>
      <c r="GZ36" s="218"/>
      <c r="HA36" s="172"/>
      <c r="HB36" s="171"/>
      <c r="HC36" s="219"/>
      <c r="HD36" s="220"/>
      <c r="HE36" s="219"/>
      <c r="HF36" s="221"/>
      <c r="HG36" s="103"/>
      <c r="HH36" s="103"/>
      <c r="HI36" s="103"/>
      <c r="HJ36" s="216"/>
      <c r="HK36" s="213"/>
      <c r="HL36" s="217"/>
      <c r="HM36" s="218"/>
      <c r="HN36" s="218"/>
      <c r="HO36" s="172"/>
      <c r="HP36" s="171"/>
      <c r="HQ36" s="219"/>
      <c r="HR36" s="220"/>
      <c r="HS36" s="219"/>
      <c r="HT36" s="221"/>
      <c r="HU36" s="103"/>
      <c r="HV36" s="103"/>
      <c r="HW36" s="103"/>
      <c r="HX36" s="216"/>
      <c r="HY36" s="213"/>
      <c r="HZ36" s="217"/>
      <c r="IA36" s="218"/>
      <c r="IB36" s="218"/>
      <c r="IC36" s="172"/>
      <c r="ID36" s="171"/>
      <c r="IE36" s="219"/>
      <c r="IF36" s="220"/>
      <c r="IG36" s="219"/>
      <c r="IH36" s="221"/>
      <c r="II36" s="103"/>
      <c r="IJ36" s="103"/>
      <c r="IK36" s="103"/>
      <c r="IL36" s="216"/>
      <c r="IM36" s="213"/>
      <c r="IN36" s="217"/>
      <c r="IO36" s="218"/>
    </row>
    <row r="37" spans="1:249" s="98" customFormat="1" ht="12.75">
      <c r="A37" s="313"/>
      <c r="B37" s="314"/>
      <c r="C37" s="315"/>
      <c r="D37" s="316"/>
      <c r="E37" s="317"/>
      <c r="F37" s="172"/>
      <c r="G37" s="170"/>
      <c r="H37" s="216"/>
      <c r="I37" s="213"/>
      <c r="J37" s="217"/>
      <c r="K37" s="218"/>
      <c r="L37" s="218"/>
      <c r="M37" s="172"/>
      <c r="N37" s="171"/>
      <c r="O37" s="219"/>
      <c r="P37" s="220"/>
      <c r="Q37" s="219"/>
      <c r="R37" s="221"/>
      <c r="S37" s="103"/>
      <c r="T37" s="103"/>
      <c r="U37" s="103"/>
      <c r="V37" s="216"/>
      <c r="W37" s="213"/>
      <c r="X37" s="217"/>
      <c r="Y37" s="218"/>
      <c r="Z37" s="218"/>
      <c r="AA37" s="172"/>
      <c r="AB37" s="171"/>
      <c r="AC37" s="219"/>
      <c r="AD37" s="220"/>
      <c r="AE37" s="219"/>
      <c r="AF37" s="221"/>
      <c r="AG37" s="103"/>
      <c r="AH37" s="103"/>
      <c r="AI37" s="103"/>
      <c r="AJ37" s="216"/>
      <c r="AK37" s="213"/>
      <c r="AL37" s="217"/>
      <c r="AM37" s="218"/>
      <c r="AN37" s="218"/>
      <c r="AO37" s="172"/>
      <c r="AP37" s="171"/>
      <c r="AQ37" s="219"/>
      <c r="AR37" s="220"/>
      <c r="AS37" s="219"/>
      <c r="AT37" s="221"/>
      <c r="AU37" s="103"/>
      <c r="AV37" s="103"/>
      <c r="AW37" s="103"/>
      <c r="AX37" s="216"/>
      <c r="AY37" s="213"/>
      <c r="AZ37" s="217"/>
      <c r="BA37" s="218"/>
      <c r="BB37" s="218"/>
      <c r="BC37" s="172"/>
      <c r="BD37" s="171"/>
      <c r="BE37" s="219"/>
      <c r="BF37" s="220"/>
      <c r="BG37" s="219"/>
      <c r="BH37" s="221"/>
      <c r="BI37" s="103"/>
      <c r="BJ37" s="103"/>
      <c r="BK37" s="103"/>
      <c r="BL37" s="216"/>
      <c r="BM37" s="213"/>
      <c r="BN37" s="217"/>
      <c r="BO37" s="218"/>
      <c r="BP37" s="218"/>
      <c r="BQ37" s="172"/>
      <c r="BR37" s="171"/>
      <c r="BS37" s="219"/>
      <c r="BT37" s="220"/>
      <c r="BU37" s="219"/>
      <c r="BV37" s="221"/>
      <c r="BW37" s="103"/>
      <c r="BX37" s="103"/>
      <c r="BY37" s="103"/>
      <c r="BZ37" s="216"/>
      <c r="CA37" s="213"/>
      <c r="CB37" s="217"/>
      <c r="CC37" s="218"/>
      <c r="CD37" s="218"/>
      <c r="CE37" s="172"/>
      <c r="CF37" s="171"/>
      <c r="CG37" s="219"/>
      <c r="CH37" s="220"/>
      <c r="CI37" s="219"/>
      <c r="CJ37" s="221"/>
      <c r="CK37" s="103"/>
      <c r="CL37" s="103"/>
      <c r="CM37" s="103"/>
      <c r="CN37" s="216"/>
      <c r="CO37" s="213"/>
      <c r="CP37" s="217"/>
      <c r="CQ37" s="218"/>
      <c r="CR37" s="218"/>
      <c r="CS37" s="172"/>
      <c r="CT37" s="171"/>
      <c r="CU37" s="219"/>
      <c r="CV37" s="220"/>
      <c r="CW37" s="219"/>
      <c r="CX37" s="221"/>
      <c r="CY37" s="103"/>
      <c r="CZ37" s="103"/>
      <c r="DA37" s="103"/>
      <c r="DB37" s="216"/>
      <c r="DC37" s="213"/>
      <c r="DD37" s="217"/>
      <c r="DE37" s="218"/>
      <c r="DF37" s="218"/>
      <c r="DG37" s="172"/>
      <c r="DH37" s="171"/>
      <c r="DI37" s="219"/>
      <c r="DJ37" s="220"/>
      <c r="DK37" s="219"/>
      <c r="DL37" s="221"/>
      <c r="DM37" s="103"/>
      <c r="DN37" s="103"/>
      <c r="DO37" s="103"/>
      <c r="DP37" s="216"/>
      <c r="DQ37" s="213"/>
      <c r="DR37" s="217"/>
      <c r="DS37" s="218"/>
      <c r="DT37" s="218"/>
      <c r="DU37" s="172"/>
      <c r="DV37" s="171"/>
      <c r="DW37" s="219"/>
      <c r="DX37" s="220"/>
      <c r="DY37" s="219"/>
      <c r="DZ37" s="221"/>
      <c r="EA37" s="103"/>
      <c r="EB37" s="103"/>
      <c r="EC37" s="103"/>
      <c r="ED37" s="216"/>
      <c r="EE37" s="213"/>
      <c r="EF37" s="217"/>
      <c r="EG37" s="218"/>
      <c r="EH37" s="218"/>
      <c r="EI37" s="172"/>
      <c r="EJ37" s="171"/>
      <c r="EK37" s="219"/>
      <c r="EL37" s="220"/>
      <c r="EM37" s="219"/>
      <c r="EN37" s="221"/>
      <c r="EO37" s="103"/>
      <c r="EP37" s="103"/>
      <c r="EQ37" s="103"/>
      <c r="ER37" s="216"/>
      <c r="ES37" s="213"/>
      <c r="ET37" s="217"/>
      <c r="EU37" s="218"/>
      <c r="EV37" s="218"/>
      <c r="EW37" s="172"/>
      <c r="EX37" s="171"/>
      <c r="EY37" s="219"/>
      <c r="EZ37" s="220"/>
      <c r="FA37" s="219"/>
      <c r="FB37" s="221"/>
      <c r="FC37" s="103"/>
      <c r="FD37" s="103"/>
      <c r="FE37" s="103"/>
      <c r="FF37" s="216"/>
      <c r="FG37" s="213"/>
      <c r="FH37" s="217"/>
      <c r="FI37" s="218"/>
      <c r="FJ37" s="218"/>
      <c r="FK37" s="172"/>
      <c r="FL37" s="171"/>
      <c r="FM37" s="219"/>
      <c r="FN37" s="220"/>
      <c r="FO37" s="219"/>
      <c r="FP37" s="221"/>
      <c r="FQ37" s="103"/>
      <c r="FR37" s="103"/>
      <c r="FS37" s="103"/>
      <c r="FT37" s="216"/>
      <c r="FU37" s="213"/>
      <c r="FV37" s="217"/>
      <c r="FW37" s="218"/>
      <c r="FX37" s="218"/>
      <c r="FY37" s="172"/>
      <c r="FZ37" s="171"/>
      <c r="GA37" s="219"/>
      <c r="GB37" s="220"/>
      <c r="GC37" s="219"/>
      <c r="GD37" s="221"/>
      <c r="GE37" s="103"/>
      <c r="GF37" s="103"/>
      <c r="GG37" s="103"/>
      <c r="GH37" s="216"/>
      <c r="GI37" s="213"/>
      <c r="GJ37" s="217"/>
      <c r="GK37" s="218"/>
      <c r="GL37" s="218"/>
      <c r="GM37" s="172"/>
      <c r="GN37" s="171"/>
      <c r="GO37" s="219"/>
      <c r="GP37" s="220"/>
      <c r="GQ37" s="219"/>
      <c r="GR37" s="221"/>
      <c r="GS37" s="103"/>
      <c r="GT37" s="103"/>
      <c r="GU37" s="103"/>
      <c r="GV37" s="216"/>
      <c r="GW37" s="213"/>
      <c r="GX37" s="217"/>
      <c r="GY37" s="218"/>
      <c r="GZ37" s="218"/>
      <c r="HA37" s="172"/>
      <c r="HB37" s="171"/>
      <c r="HC37" s="219"/>
      <c r="HD37" s="220"/>
      <c r="HE37" s="219"/>
      <c r="HF37" s="221"/>
      <c r="HG37" s="103"/>
      <c r="HH37" s="103"/>
      <c r="HI37" s="103"/>
      <c r="HJ37" s="216"/>
      <c r="HK37" s="213"/>
      <c r="HL37" s="217"/>
      <c r="HM37" s="218"/>
      <c r="HN37" s="218"/>
      <c r="HO37" s="172"/>
      <c r="HP37" s="171"/>
      <c r="HQ37" s="219"/>
      <c r="HR37" s="220"/>
      <c r="HS37" s="219"/>
      <c r="HT37" s="221"/>
      <c r="HU37" s="103"/>
      <c r="HV37" s="103"/>
      <c r="HW37" s="103"/>
      <c r="HX37" s="216"/>
      <c r="HY37" s="213"/>
      <c r="HZ37" s="217"/>
      <c r="IA37" s="218"/>
      <c r="IB37" s="218"/>
      <c r="IC37" s="172"/>
      <c r="ID37" s="171"/>
      <c r="IE37" s="219"/>
      <c r="IF37" s="220"/>
      <c r="IG37" s="219"/>
      <c r="IH37" s="221"/>
      <c r="II37" s="103"/>
      <c r="IJ37" s="103"/>
      <c r="IK37" s="103"/>
      <c r="IL37" s="216"/>
      <c r="IM37" s="213"/>
      <c r="IN37" s="217"/>
      <c r="IO37" s="218"/>
    </row>
    <row r="38" spans="1:249">
      <c r="B38" s="286"/>
      <c r="C38" s="324" t="s">
        <v>5</v>
      </c>
      <c r="D38" s="325"/>
      <c r="E38" s="326"/>
      <c r="F38" s="270"/>
      <c r="G38" s="326"/>
    </row>
    <row r="39" spans="1:249">
      <c r="B39" s="286"/>
      <c r="C39" s="327" t="s">
        <v>6</v>
      </c>
      <c r="D39" s="328"/>
      <c r="E39" s="329"/>
      <c r="F39" s="271"/>
      <c r="G39" s="329"/>
    </row>
    <row r="40" spans="1:249">
      <c r="B40" s="286"/>
      <c r="C40" s="327" t="s">
        <v>7</v>
      </c>
      <c r="D40" s="328"/>
      <c r="E40" s="329"/>
      <c r="F40" s="271"/>
      <c r="G40" s="329"/>
    </row>
    <row r="41" spans="1:249">
      <c r="B41" s="286"/>
      <c r="C41" s="327" t="s">
        <v>8</v>
      </c>
      <c r="D41" s="328"/>
      <c r="E41" s="329"/>
      <c r="F41" s="271"/>
      <c r="G41" s="329"/>
    </row>
    <row r="42" spans="1:249" s="98" customFormat="1" ht="12.75">
      <c r="A42" s="313"/>
      <c r="B42" s="314"/>
      <c r="C42" s="315"/>
      <c r="D42" s="316"/>
      <c r="E42" s="317"/>
      <c r="F42" s="172"/>
      <c r="G42" s="170"/>
      <c r="H42" s="216"/>
      <c r="I42" s="213"/>
      <c r="J42" s="217"/>
      <c r="K42" s="218"/>
      <c r="L42" s="218"/>
      <c r="M42" s="172"/>
      <c r="N42" s="171"/>
      <c r="O42" s="219"/>
      <c r="P42" s="220"/>
      <c r="Q42" s="219"/>
      <c r="R42" s="221"/>
      <c r="S42" s="103"/>
      <c r="T42" s="103"/>
      <c r="U42" s="103"/>
      <c r="V42" s="216"/>
      <c r="W42" s="213"/>
      <c r="X42" s="217"/>
      <c r="Y42" s="218"/>
      <c r="Z42" s="218"/>
      <c r="AA42" s="172"/>
      <c r="AB42" s="171"/>
      <c r="AC42" s="219"/>
      <c r="AD42" s="220"/>
      <c r="AE42" s="219"/>
      <c r="AF42" s="221"/>
      <c r="AG42" s="103"/>
      <c r="AH42" s="103"/>
      <c r="AI42" s="103"/>
      <c r="AJ42" s="216"/>
      <c r="AK42" s="213"/>
      <c r="AL42" s="217"/>
      <c r="AM42" s="218"/>
      <c r="AN42" s="218"/>
      <c r="AO42" s="172"/>
      <c r="AP42" s="171"/>
      <c r="AQ42" s="219"/>
      <c r="AR42" s="220"/>
      <c r="AS42" s="219"/>
      <c r="AT42" s="221"/>
      <c r="AU42" s="103"/>
      <c r="AV42" s="103"/>
      <c r="AW42" s="103"/>
      <c r="AX42" s="216"/>
      <c r="AY42" s="213"/>
      <c r="AZ42" s="217"/>
      <c r="BA42" s="218"/>
      <c r="BB42" s="218"/>
      <c r="BC42" s="172"/>
      <c r="BD42" s="171"/>
      <c r="BE42" s="219"/>
      <c r="BF42" s="220"/>
      <c r="BG42" s="219"/>
      <c r="BH42" s="221"/>
      <c r="BI42" s="103"/>
      <c r="BJ42" s="103"/>
      <c r="BK42" s="103"/>
      <c r="BL42" s="216"/>
      <c r="BM42" s="213"/>
      <c r="BN42" s="217"/>
      <c r="BO42" s="218"/>
      <c r="BP42" s="218"/>
      <c r="BQ42" s="172"/>
      <c r="BR42" s="171"/>
      <c r="BS42" s="219"/>
      <c r="BT42" s="220"/>
      <c r="BU42" s="219"/>
      <c r="BV42" s="221"/>
      <c r="BW42" s="103"/>
      <c r="BX42" s="103"/>
      <c r="BY42" s="103"/>
      <c r="BZ42" s="216"/>
      <c r="CA42" s="213"/>
      <c r="CB42" s="217"/>
      <c r="CC42" s="218"/>
      <c r="CD42" s="218"/>
      <c r="CE42" s="172"/>
      <c r="CF42" s="171"/>
      <c r="CG42" s="219"/>
      <c r="CH42" s="220"/>
      <c r="CI42" s="219"/>
      <c r="CJ42" s="221"/>
      <c r="CK42" s="103"/>
      <c r="CL42" s="103"/>
      <c r="CM42" s="103"/>
      <c r="CN42" s="216"/>
      <c r="CO42" s="213"/>
      <c r="CP42" s="217"/>
      <c r="CQ42" s="218"/>
      <c r="CR42" s="218"/>
      <c r="CS42" s="172"/>
      <c r="CT42" s="171"/>
      <c r="CU42" s="219"/>
      <c r="CV42" s="220"/>
      <c r="CW42" s="219"/>
      <c r="CX42" s="221"/>
      <c r="CY42" s="103"/>
      <c r="CZ42" s="103"/>
      <c r="DA42" s="103"/>
      <c r="DB42" s="216"/>
      <c r="DC42" s="213"/>
      <c r="DD42" s="217"/>
      <c r="DE42" s="218"/>
      <c r="DF42" s="218"/>
      <c r="DG42" s="172"/>
      <c r="DH42" s="171"/>
      <c r="DI42" s="219"/>
      <c r="DJ42" s="220"/>
      <c r="DK42" s="219"/>
      <c r="DL42" s="221"/>
      <c r="DM42" s="103"/>
      <c r="DN42" s="103"/>
      <c r="DO42" s="103"/>
      <c r="DP42" s="216"/>
      <c r="DQ42" s="213"/>
      <c r="DR42" s="217"/>
      <c r="DS42" s="218"/>
      <c r="DT42" s="218"/>
      <c r="DU42" s="172"/>
      <c r="DV42" s="171"/>
      <c r="DW42" s="219"/>
      <c r="DX42" s="220"/>
      <c r="DY42" s="219"/>
      <c r="DZ42" s="221"/>
      <c r="EA42" s="103"/>
      <c r="EB42" s="103"/>
      <c r="EC42" s="103"/>
      <c r="ED42" s="216"/>
      <c r="EE42" s="213"/>
      <c r="EF42" s="217"/>
      <c r="EG42" s="218"/>
      <c r="EH42" s="218"/>
      <c r="EI42" s="172"/>
      <c r="EJ42" s="171"/>
      <c r="EK42" s="219"/>
      <c r="EL42" s="220"/>
      <c r="EM42" s="219"/>
      <c r="EN42" s="221"/>
      <c r="EO42" s="103"/>
      <c r="EP42" s="103"/>
      <c r="EQ42" s="103"/>
      <c r="ER42" s="216"/>
      <c r="ES42" s="213"/>
      <c r="ET42" s="217"/>
      <c r="EU42" s="218"/>
      <c r="EV42" s="218"/>
      <c r="EW42" s="172"/>
      <c r="EX42" s="171"/>
      <c r="EY42" s="219"/>
      <c r="EZ42" s="220"/>
      <c r="FA42" s="219"/>
      <c r="FB42" s="221"/>
      <c r="FC42" s="103"/>
      <c r="FD42" s="103"/>
      <c r="FE42" s="103"/>
      <c r="FF42" s="216"/>
      <c r="FG42" s="213"/>
      <c r="FH42" s="217"/>
      <c r="FI42" s="218"/>
      <c r="FJ42" s="218"/>
      <c r="FK42" s="172"/>
      <c r="FL42" s="171"/>
      <c r="FM42" s="219"/>
      <c r="FN42" s="220"/>
      <c r="FO42" s="219"/>
      <c r="FP42" s="221"/>
      <c r="FQ42" s="103"/>
      <c r="FR42" s="103"/>
      <c r="FS42" s="103"/>
      <c r="FT42" s="216"/>
      <c r="FU42" s="213"/>
      <c r="FV42" s="217"/>
      <c r="FW42" s="218"/>
      <c r="FX42" s="218"/>
      <c r="FY42" s="172"/>
      <c r="FZ42" s="171"/>
      <c r="GA42" s="219"/>
      <c r="GB42" s="220"/>
      <c r="GC42" s="219"/>
      <c r="GD42" s="221"/>
      <c r="GE42" s="103"/>
      <c r="GF42" s="103"/>
      <c r="GG42" s="103"/>
      <c r="GH42" s="216"/>
      <c r="GI42" s="213"/>
      <c r="GJ42" s="217"/>
      <c r="GK42" s="218"/>
      <c r="GL42" s="218"/>
      <c r="GM42" s="172"/>
      <c r="GN42" s="171"/>
      <c r="GO42" s="219"/>
      <c r="GP42" s="220"/>
      <c r="GQ42" s="219"/>
      <c r="GR42" s="221"/>
      <c r="GS42" s="103"/>
      <c r="GT42" s="103"/>
      <c r="GU42" s="103"/>
      <c r="GV42" s="216"/>
      <c r="GW42" s="213"/>
      <c r="GX42" s="217"/>
      <c r="GY42" s="218"/>
      <c r="GZ42" s="218"/>
      <c r="HA42" s="172"/>
      <c r="HB42" s="171"/>
      <c r="HC42" s="219"/>
      <c r="HD42" s="220"/>
      <c r="HE42" s="219"/>
      <c r="HF42" s="221"/>
      <c r="HG42" s="103"/>
      <c r="HH42" s="103"/>
      <c r="HI42" s="103"/>
      <c r="HJ42" s="216"/>
      <c r="HK42" s="213"/>
      <c r="HL42" s="217"/>
      <c r="HM42" s="218"/>
      <c r="HN42" s="218"/>
      <c r="HO42" s="172"/>
      <c r="HP42" s="171"/>
      <c r="HQ42" s="219"/>
      <c r="HR42" s="220"/>
      <c r="HS42" s="219"/>
      <c r="HT42" s="221"/>
      <c r="HU42" s="103"/>
      <c r="HV42" s="103"/>
      <c r="HW42" s="103"/>
      <c r="HX42" s="216"/>
      <c r="HY42" s="213"/>
      <c r="HZ42" s="217"/>
      <c r="IA42" s="218"/>
      <c r="IB42" s="218"/>
      <c r="IC42" s="172"/>
      <c r="ID42" s="171"/>
      <c r="IE42" s="219"/>
      <c r="IF42" s="220"/>
      <c r="IG42" s="219"/>
      <c r="IH42" s="221"/>
      <c r="II42" s="103"/>
      <c r="IJ42" s="103"/>
      <c r="IK42" s="103"/>
      <c r="IL42" s="216"/>
      <c r="IM42" s="213"/>
      <c r="IN42" s="217"/>
      <c r="IO42" s="218"/>
    </row>
    <row r="43" spans="1:249" s="98" customFormat="1">
      <c r="A43" s="313" t="s">
        <v>294</v>
      </c>
      <c r="B43" s="318" t="s">
        <v>149</v>
      </c>
      <c r="C43" s="319" t="s">
        <v>236</v>
      </c>
      <c r="D43" s="320"/>
      <c r="E43" s="292"/>
      <c r="G43" s="292"/>
      <c r="H43" s="216"/>
      <c r="I43" s="213"/>
      <c r="J43" s="217"/>
      <c r="K43" s="218"/>
      <c r="L43" s="218"/>
      <c r="M43" s="172"/>
      <c r="N43" s="171"/>
      <c r="O43" s="219"/>
      <c r="P43" s="220"/>
      <c r="Q43" s="219"/>
      <c r="R43" s="221"/>
      <c r="S43" s="103"/>
      <c r="T43" s="103"/>
      <c r="U43" s="103"/>
      <c r="V43" s="216"/>
      <c r="W43" s="213"/>
      <c r="X43" s="217"/>
      <c r="Y43" s="218"/>
      <c r="Z43" s="218"/>
      <c r="AA43" s="172"/>
      <c r="AB43" s="171"/>
      <c r="AC43" s="219"/>
      <c r="AD43" s="220"/>
      <c r="AE43" s="219"/>
      <c r="AF43" s="221"/>
      <c r="AG43" s="103"/>
      <c r="AH43" s="103"/>
      <c r="AI43" s="103"/>
      <c r="AJ43" s="216"/>
      <c r="AK43" s="213"/>
      <c r="AL43" s="217"/>
      <c r="AM43" s="218"/>
      <c r="AN43" s="218"/>
      <c r="AO43" s="172"/>
      <c r="AP43" s="171"/>
      <c r="AQ43" s="219"/>
      <c r="AR43" s="220"/>
      <c r="AS43" s="219"/>
      <c r="AT43" s="221"/>
      <c r="AU43" s="103"/>
      <c r="AV43" s="103"/>
      <c r="AW43" s="103"/>
      <c r="AX43" s="216"/>
      <c r="AY43" s="213"/>
      <c r="AZ43" s="217"/>
      <c r="BA43" s="218"/>
      <c r="BB43" s="218"/>
      <c r="BC43" s="172"/>
      <c r="BD43" s="171"/>
      <c r="BE43" s="219"/>
      <c r="BF43" s="220"/>
      <c r="BG43" s="219"/>
      <c r="BH43" s="221"/>
      <c r="BI43" s="103"/>
      <c r="BJ43" s="103"/>
      <c r="BK43" s="103"/>
      <c r="BL43" s="216"/>
      <c r="BM43" s="213"/>
      <c r="BN43" s="217"/>
      <c r="BO43" s="218"/>
      <c r="BP43" s="218"/>
      <c r="BQ43" s="172"/>
      <c r="BR43" s="171"/>
      <c r="BS43" s="219"/>
      <c r="BT43" s="220"/>
      <c r="BU43" s="219"/>
      <c r="BV43" s="221"/>
      <c r="BW43" s="103"/>
      <c r="BX43" s="103"/>
      <c r="BY43" s="103"/>
      <c r="BZ43" s="216"/>
      <c r="CA43" s="213"/>
      <c r="CB43" s="217"/>
      <c r="CC43" s="218"/>
      <c r="CD43" s="218"/>
      <c r="CE43" s="172"/>
      <c r="CF43" s="171"/>
      <c r="CG43" s="219"/>
      <c r="CH43" s="220"/>
      <c r="CI43" s="219"/>
      <c r="CJ43" s="221"/>
      <c r="CK43" s="103"/>
      <c r="CL43" s="103"/>
      <c r="CM43" s="103"/>
      <c r="CN43" s="216"/>
      <c r="CO43" s="213"/>
      <c r="CP43" s="217"/>
      <c r="CQ43" s="218"/>
      <c r="CR43" s="218"/>
      <c r="CS43" s="172"/>
      <c r="CT43" s="171"/>
      <c r="CU43" s="219"/>
      <c r="CV43" s="220"/>
      <c r="CW43" s="219"/>
      <c r="CX43" s="221"/>
      <c r="CY43" s="103"/>
      <c r="CZ43" s="103"/>
      <c r="DA43" s="103"/>
      <c r="DB43" s="216"/>
      <c r="DC43" s="213"/>
      <c r="DD43" s="217"/>
      <c r="DE43" s="218"/>
      <c r="DF43" s="218"/>
      <c r="DG43" s="172"/>
      <c r="DH43" s="171"/>
      <c r="DI43" s="219"/>
      <c r="DJ43" s="220"/>
      <c r="DK43" s="219"/>
      <c r="DL43" s="221"/>
      <c r="DM43" s="103"/>
      <c r="DN43" s="103"/>
      <c r="DO43" s="103"/>
      <c r="DP43" s="216"/>
      <c r="DQ43" s="213"/>
      <c r="DR43" s="217"/>
      <c r="DS43" s="218"/>
      <c r="DT43" s="218"/>
      <c r="DU43" s="172"/>
      <c r="DV43" s="171"/>
      <c r="DW43" s="219"/>
      <c r="DX43" s="220"/>
      <c r="DY43" s="219"/>
      <c r="DZ43" s="221"/>
      <c r="EA43" s="103"/>
      <c r="EB43" s="103"/>
      <c r="EC43" s="103"/>
      <c r="ED43" s="216"/>
      <c r="EE43" s="213"/>
      <c r="EF43" s="217"/>
      <c r="EG43" s="218"/>
      <c r="EH43" s="218"/>
      <c r="EI43" s="172"/>
      <c r="EJ43" s="171"/>
      <c r="EK43" s="219"/>
      <c r="EL43" s="220"/>
      <c r="EM43" s="219"/>
      <c r="EN43" s="221"/>
      <c r="EO43" s="103"/>
      <c r="EP43" s="103"/>
      <c r="EQ43" s="103"/>
      <c r="ER43" s="216"/>
      <c r="ES43" s="213"/>
      <c r="ET43" s="217"/>
      <c r="EU43" s="218"/>
      <c r="EV43" s="218"/>
      <c r="EW43" s="172"/>
      <c r="EX43" s="171"/>
      <c r="EY43" s="219"/>
      <c r="EZ43" s="220"/>
      <c r="FA43" s="219"/>
      <c r="FB43" s="221"/>
      <c r="FC43" s="103"/>
      <c r="FD43" s="103"/>
      <c r="FE43" s="103"/>
      <c r="FF43" s="216"/>
      <c r="FG43" s="213"/>
      <c r="FH43" s="217"/>
      <c r="FI43" s="218"/>
      <c r="FJ43" s="218"/>
      <c r="FK43" s="172"/>
      <c r="FL43" s="171"/>
      <c r="FM43" s="219"/>
      <c r="FN43" s="220"/>
      <c r="FO43" s="219"/>
      <c r="FP43" s="221"/>
      <c r="FQ43" s="103"/>
      <c r="FR43" s="103"/>
      <c r="FS43" s="103"/>
      <c r="FT43" s="216"/>
      <c r="FU43" s="213"/>
      <c r="FV43" s="217"/>
      <c r="FW43" s="218"/>
      <c r="FX43" s="218"/>
      <c r="FY43" s="172"/>
      <c r="FZ43" s="171"/>
      <c r="GA43" s="219"/>
      <c r="GB43" s="220"/>
      <c r="GC43" s="219"/>
      <c r="GD43" s="221"/>
      <c r="GE43" s="103"/>
      <c r="GF43" s="103"/>
      <c r="GG43" s="103"/>
      <c r="GH43" s="216"/>
      <c r="GI43" s="213"/>
      <c r="GJ43" s="217"/>
      <c r="GK43" s="218"/>
      <c r="GL43" s="218"/>
      <c r="GM43" s="172"/>
      <c r="GN43" s="171"/>
      <c r="GO43" s="219"/>
      <c r="GP43" s="220"/>
      <c r="GQ43" s="219"/>
      <c r="GR43" s="221"/>
      <c r="GS43" s="103"/>
      <c r="GT43" s="103"/>
      <c r="GU43" s="103"/>
      <c r="GV43" s="216"/>
      <c r="GW43" s="213"/>
      <c r="GX43" s="217"/>
      <c r="GY43" s="218"/>
      <c r="GZ43" s="218"/>
      <c r="HA43" s="172"/>
      <c r="HB43" s="171"/>
      <c r="HC43" s="219"/>
      <c r="HD43" s="220"/>
      <c r="HE43" s="219"/>
      <c r="HF43" s="221"/>
      <c r="HG43" s="103"/>
      <c r="HH43" s="103"/>
      <c r="HI43" s="103"/>
      <c r="HJ43" s="216"/>
      <c r="HK43" s="213"/>
      <c r="HL43" s="217"/>
      <c r="HM43" s="218"/>
      <c r="HN43" s="218"/>
      <c r="HO43" s="172"/>
      <c r="HP43" s="171"/>
      <c r="HQ43" s="219"/>
      <c r="HR43" s="220"/>
      <c r="HS43" s="219"/>
      <c r="HT43" s="221"/>
      <c r="HU43" s="103"/>
      <c r="HV43" s="103"/>
      <c r="HW43" s="103"/>
      <c r="HX43" s="216"/>
      <c r="HY43" s="213"/>
      <c r="HZ43" s="217"/>
      <c r="IA43" s="218"/>
      <c r="IB43" s="218"/>
      <c r="IC43" s="172"/>
      <c r="ID43" s="171"/>
      <c r="IE43" s="219"/>
      <c r="IF43" s="220"/>
      <c r="IG43" s="219"/>
      <c r="IH43" s="221"/>
      <c r="II43" s="103"/>
      <c r="IJ43" s="103"/>
      <c r="IK43" s="103"/>
      <c r="IL43" s="216"/>
      <c r="IM43" s="213"/>
      <c r="IN43" s="217"/>
      <c r="IO43" s="218"/>
    </row>
    <row r="44" spans="1:249" s="98" customFormat="1">
      <c r="A44" s="313"/>
      <c r="B44" s="318"/>
      <c r="C44" s="319" t="s">
        <v>237</v>
      </c>
      <c r="D44" s="293"/>
      <c r="E44" s="169"/>
      <c r="F44" s="264"/>
      <c r="G44" s="346"/>
      <c r="H44" s="216"/>
      <c r="I44" s="213"/>
      <c r="J44" s="217"/>
      <c r="K44" s="218"/>
      <c r="L44" s="218"/>
      <c r="M44" s="172"/>
      <c r="N44" s="171"/>
      <c r="O44" s="219"/>
      <c r="P44" s="220"/>
      <c r="Q44" s="219"/>
      <c r="R44" s="221"/>
      <c r="S44" s="103"/>
      <c r="T44" s="103"/>
      <c r="U44" s="103"/>
      <c r="V44" s="216"/>
      <c r="W44" s="213"/>
      <c r="X44" s="217"/>
      <c r="Y44" s="218"/>
      <c r="Z44" s="218"/>
      <c r="AA44" s="172"/>
      <c r="AB44" s="171"/>
      <c r="AC44" s="219"/>
      <c r="AD44" s="220"/>
      <c r="AE44" s="219"/>
      <c r="AF44" s="221"/>
      <c r="AG44" s="103"/>
      <c r="AH44" s="103"/>
      <c r="AI44" s="103"/>
      <c r="AJ44" s="216"/>
      <c r="AK44" s="213"/>
      <c r="AL44" s="217"/>
      <c r="AM44" s="218"/>
      <c r="AN44" s="218"/>
      <c r="AO44" s="172"/>
      <c r="AP44" s="171"/>
      <c r="AQ44" s="219"/>
      <c r="AR44" s="220"/>
      <c r="AS44" s="219"/>
      <c r="AT44" s="221"/>
      <c r="AU44" s="103"/>
      <c r="AV44" s="103"/>
      <c r="AW44" s="103"/>
      <c r="AX44" s="216"/>
      <c r="AY44" s="213"/>
      <c r="AZ44" s="217"/>
      <c r="BA44" s="218"/>
      <c r="BB44" s="218"/>
      <c r="BC44" s="172"/>
      <c r="BD44" s="171"/>
      <c r="BE44" s="219"/>
      <c r="BF44" s="220"/>
      <c r="BG44" s="219"/>
      <c r="BH44" s="221"/>
      <c r="BI44" s="103"/>
      <c r="BJ44" s="103"/>
      <c r="BK44" s="103"/>
      <c r="BL44" s="216"/>
      <c r="BM44" s="213"/>
      <c r="BN44" s="217"/>
      <c r="BO44" s="218"/>
      <c r="BP44" s="218"/>
      <c r="BQ44" s="172"/>
      <c r="BR44" s="171"/>
      <c r="BS44" s="219"/>
      <c r="BT44" s="220"/>
      <c r="BU44" s="219"/>
      <c r="BV44" s="221"/>
      <c r="BW44" s="103"/>
      <c r="BX44" s="103"/>
      <c r="BY44" s="103"/>
      <c r="BZ44" s="216"/>
      <c r="CA44" s="213"/>
      <c r="CB44" s="217"/>
      <c r="CC44" s="218"/>
      <c r="CD44" s="218"/>
      <c r="CE44" s="172"/>
      <c r="CF44" s="171"/>
      <c r="CG44" s="219"/>
      <c r="CH44" s="220"/>
      <c r="CI44" s="219"/>
      <c r="CJ44" s="221"/>
      <c r="CK44" s="103"/>
      <c r="CL44" s="103"/>
      <c r="CM44" s="103"/>
      <c r="CN44" s="216"/>
      <c r="CO44" s="213"/>
      <c r="CP44" s="217"/>
      <c r="CQ44" s="218"/>
      <c r="CR44" s="218"/>
      <c r="CS44" s="172"/>
      <c r="CT44" s="171"/>
      <c r="CU44" s="219"/>
      <c r="CV44" s="220"/>
      <c r="CW44" s="219"/>
      <c r="CX44" s="221"/>
      <c r="CY44" s="103"/>
      <c r="CZ44" s="103"/>
      <c r="DA44" s="103"/>
      <c r="DB44" s="216"/>
      <c r="DC44" s="213"/>
      <c r="DD44" s="217"/>
      <c r="DE44" s="218"/>
      <c r="DF44" s="218"/>
      <c r="DG44" s="172"/>
      <c r="DH44" s="171"/>
      <c r="DI44" s="219"/>
      <c r="DJ44" s="220"/>
      <c r="DK44" s="219"/>
      <c r="DL44" s="221"/>
      <c r="DM44" s="103"/>
      <c r="DN44" s="103"/>
      <c r="DO44" s="103"/>
      <c r="DP44" s="216"/>
      <c r="DQ44" s="213"/>
      <c r="DR44" s="217"/>
      <c r="DS44" s="218"/>
      <c r="DT44" s="218"/>
      <c r="DU44" s="172"/>
      <c r="DV44" s="171"/>
      <c r="DW44" s="219"/>
      <c r="DX44" s="220"/>
      <c r="DY44" s="219"/>
      <c r="DZ44" s="221"/>
      <c r="EA44" s="103"/>
      <c r="EB44" s="103"/>
      <c r="EC44" s="103"/>
      <c r="ED44" s="216"/>
      <c r="EE44" s="213"/>
      <c r="EF44" s="217"/>
      <c r="EG44" s="218"/>
      <c r="EH44" s="218"/>
      <c r="EI44" s="172"/>
      <c r="EJ44" s="171"/>
      <c r="EK44" s="219"/>
      <c r="EL44" s="220"/>
      <c r="EM44" s="219"/>
      <c r="EN44" s="221"/>
      <c r="EO44" s="103"/>
      <c r="EP44" s="103"/>
      <c r="EQ44" s="103"/>
      <c r="ER44" s="216"/>
      <c r="ES44" s="213"/>
      <c r="ET44" s="217"/>
      <c r="EU44" s="218"/>
      <c r="EV44" s="218"/>
      <c r="EW44" s="172"/>
      <c r="EX44" s="171"/>
      <c r="EY44" s="219"/>
      <c r="EZ44" s="220"/>
      <c r="FA44" s="219"/>
      <c r="FB44" s="221"/>
      <c r="FC44" s="103"/>
      <c r="FD44" s="103"/>
      <c r="FE44" s="103"/>
      <c r="FF44" s="216"/>
      <c r="FG44" s="213"/>
      <c r="FH44" s="217"/>
      <c r="FI44" s="218"/>
      <c r="FJ44" s="218"/>
      <c r="FK44" s="172"/>
      <c r="FL44" s="171"/>
      <c r="FM44" s="219"/>
      <c r="FN44" s="220"/>
      <c r="FO44" s="219"/>
      <c r="FP44" s="221"/>
      <c r="FQ44" s="103"/>
      <c r="FR44" s="103"/>
      <c r="FS44" s="103"/>
      <c r="FT44" s="216"/>
      <c r="FU44" s="213"/>
      <c r="FV44" s="217"/>
      <c r="FW44" s="218"/>
      <c r="FX44" s="218"/>
      <c r="FY44" s="172"/>
      <c r="FZ44" s="171"/>
      <c r="GA44" s="219"/>
      <c r="GB44" s="220"/>
      <c r="GC44" s="219"/>
      <c r="GD44" s="221"/>
      <c r="GE44" s="103"/>
      <c r="GF44" s="103"/>
      <c r="GG44" s="103"/>
      <c r="GH44" s="216"/>
      <c r="GI44" s="213"/>
      <c r="GJ44" s="217"/>
      <c r="GK44" s="218"/>
      <c r="GL44" s="218"/>
      <c r="GM44" s="172"/>
      <c r="GN44" s="171"/>
      <c r="GO44" s="219"/>
      <c r="GP44" s="220"/>
      <c r="GQ44" s="219"/>
      <c r="GR44" s="221"/>
      <c r="GS44" s="103"/>
      <c r="GT44" s="103"/>
      <c r="GU44" s="103"/>
      <c r="GV44" s="216"/>
      <c r="GW44" s="213"/>
      <c r="GX44" s="217"/>
      <c r="GY44" s="218"/>
      <c r="GZ44" s="218"/>
      <c r="HA44" s="172"/>
      <c r="HB44" s="171"/>
      <c r="HC44" s="219"/>
      <c r="HD44" s="220"/>
      <c r="HE44" s="219"/>
      <c r="HF44" s="221"/>
      <c r="HG44" s="103"/>
      <c r="HH44" s="103"/>
      <c r="HI44" s="103"/>
      <c r="HJ44" s="216"/>
      <c r="HK44" s="213"/>
      <c r="HL44" s="217"/>
      <c r="HM44" s="218"/>
      <c r="HN44" s="218"/>
      <c r="HO44" s="172"/>
      <c r="HP44" s="171"/>
      <c r="HQ44" s="219"/>
      <c r="HR44" s="220"/>
      <c r="HS44" s="219"/>
      <c r="HT44" s="221"/>
      <c r="HU44" s="103"/>
      <c r="HV44" s="103"/>
      <c r="HW44" s="103"/>
      <c r="HX44" s="216"/>
      <c r="HY44" s="213"/>
      <c r="HZ44" s="217"/>
      <c r="IA44" s="218"/>
      <c r="IB44" s="218"/>
      <c r="IC44" s="172"/>
      <c r="ID44" s="171"/>
      <c r="IE44" s="219"/>
      <c r="IF44" s="220"/>
      <c r="IG44" s="219"/>
      <c r="IH44" s="221"/>
      <c r="II44" s="103"/>
      <c r="IJ44" s="103"/>
      <c r="IK44" s="103"/>
      <c r="IL44" s="216"/>
      <c r="IM44" s="213"/>
      <c r="IN44" s="217"/>
      <c r="IO44" s="218"/>
    </row>
    <row r="45" spans="1:249" s="98" customFormat="1" ht="38.25">
      <c r="A45" s="313"/>
      <c r="B45" s="314"/>
      <c r="C45" s="315" t="s">
        <v>238</v>
      </c>
      <c r="D45" s="316"/>
      <c r="E45" s="317"/>
      <c r="F45" s="172"/>
      <c r="G45" s="170"/>
      <c r="H45" s="216"/>
      <c r="I45" s="213"/>
      <c r="J45" s="217"/>
      <c r="K45" s="218"/>
      <c r="L45" s="218"/>
      <c r="M45" s="172"/>
      <c r="N45" s="171"/>
      <c r="O45" s="219"/>
      <c r="P45" s="220"/>
      <c r="Q45" s="219"/>
      <c r="R45" s="221"/>
      <c r="S45" s="103"/>
      <c r="T45" s="103"/>
      <c r="U45" s="103"/>
      <c r="V45" s="216"/>
      <c r="W45" s="213"/>
      <c r="X45" s="217"/>
      <c r="Y45" s="218"/>
      <c r="Z45" s="218"/>
      <c r="AA45" s="172"/>
      <c r="AB45" s="171"/>
      <c r="AC45" s="219"/>
      <c r="AD45" s="220"/>
      <c r="AE45" s="219"/>
      <c r="AF45" s="221"/>
      <c r="AG45" s="103"/>
      <c r="AH45" s="103"/>
      <c r="AI45" s="103"/>
      <c r="AJ45" s="216"/>
      <c r="AK45" s="213"/>
      <c r="AL45" s="217"/>
      <c r="AM45" s="218"/>
      <c r="AN45" s="218"/>
      <c r="AO45" s="172"/>
      <c r="AP45" s="171"/>
      <c r="AQ45" s="219"/>
      <c r="AR45" s="220"/>
      <c r="AS45" s="219"/>
      <c r="AT45" s="221"/>
      <c r="AU45" s="103"/>
      <c r="AV45" s="103"/>
      <c r="AW45" s="103"/>
      <c r="AX45" s="216"/>
      <c r="AY45" s="213"/>
      <c r="AZ45" s="217"/>
      <c r="BA45" s="218"/>
      <c r="BB45" s="218"/>
      <c r="BC45" s="172"/>
      <c r="BD45" s="171"/>
      <c r="BE45" s="219"/>
      <c r="BF45" s="220"/>
      <c r="BG45" s="219"/>
      <c r="BH45" s="221"/>
      <c r="BI45" s="103"/>
      <c r="BJ45" s="103"/>
      <c r="BK45" s="103"/>
      <c r="BL45" s="216"/>
      <c r="BM45" s="213"/>
      <c r="BN45" s="217"/>
      <c r="BO45" s="218"/>
      <c r="BP45" s="218"/>
      <c r="BQ45" s="172"/>
      <c r="BR45" s="171"/>
      <c r="BS45" s="219"/>
      <c r="BT45" s="220"/>
      <c r="BU45" s="219"/>
      <c r="BV45" s="221"/>
      <c r="BW45" s="103"/>
      <c r="BX45" s="103"/>
      <c r="BY45" s="103"/>
      <c r="BZ45" s="216"/>
      <c r="CA45" s="213"/>
      <c r="CB45" s="217"/>
      <c r="CC45" s="218"/>
      <c r="CD45" s="218"/>
      <c r="CE45" s="172"/>
      <c r="CF45" s="171"/>
      <c r="CG45" s="219"/>
      <c r="CH45" s="220"/>
      <c r="CI45" s="219"/>
      <c r="CJ45" s="221"/>
      <c r="CK45" s="103"/>
      <c r="CL45" s="103"/>
      <c r="CM45" s="103"/>
      <c r="CN45" s="216"/>
      <c r="CO45" s="213"/>
      <c r="CP45" s="217"/>
      <c r="CQ45" s="218"/>
      <c r="CR45" s="218"/>
      <c r="CS45" s="172"/>
      <c r="CT45" s="171"/>
      <c r="CU45" s="219"/>
      <c r="CV45" s="220"/>
      <c r="CW45" s="219"/>
      <c r="CX45" s="221"/>
      <c r="CY45" s="103"/>
      <c r="CZ45" s="103"/>
      <c r="DA45" s="103"/>
      <c r="DB45" s="216"/>
      <c r="DC45" s="213"/>
      <c r="DD45" s="217"/>
      <c r="DE45" s="218"/>
      <c r="DF45" s="218"/>
      <c r="DG45" s="172"/>
      <c r="DH45" s="171"/>
      <c r="DI45" s="219"/>
      <c r="DJ45" s="220"/>
      <c r="DK45" s="219"/>
      <c r="DL45" s="221"/>
      <c r="DM45" s="103"/>
      <c r="DN45" s="103"/>
      <c r="DO45" s="103"/>
      <c r="DP45" s="216"/>
      <c r="DQ45" s="213"/>
      <c r="DR45" s="217"/>
      <c r="DS45" s="218"/>
      <c r="DT45" s="218"/>
      <c r="DU45" s="172"/>
      <c r="DV45" s="171"/>
      <c r="DW45" s="219"/>
      <c r="DX45" s="220"/>
      <c r="DY45" s="219"/>
      <c r="DZ45" s="221"/>
      <c r="EA45" s="103"/>
      <c r="EB45" s="103"/>
      <c r="EC45" s="103"/>
      <c r="ED45" s="216"/>
      <c r="EE45" s="213"/>
      <c r="EF45" s="217"/>
      <c r="EG45" s="218"/>
      <c r="EH45" s="218"/>
      <c r="EI45" s="172"/>
      <c r="EJ45" s="171"/>
      <c r="EK45" s="219"/>
      <c r="EL45" s="220"/>
      <c r="EM45" s="219"/>
      <c r="EN45" s="221"/>
      <c r="EO45" s="103"/>
      <c r="EP45" s="103"/>
      <c r="EQ45" s="103"/>
      <c r="ER45" s="216"/>
      <c r="ES45" s="213"/>
      <c r="ET45" s="217"/>
      <c r="EU45" s="218"/>
      <c r="EV45" s="218"/>
      <c r="EW45" s="172"/>
      <c r="EX45" s="171"/>
      <c r="EY45" s="219"/>
      <c r="EZ45" s="220"/>
      <c r="FA45" s="219"/>
      <c r="FB45" s="221"/>
      <c r="FC45" s="103"/>
      <c r="FD45" s="103"/>
      <c r="FE45" s="103"/>
      <c r="FF45" s="216"/>
      <c r="FG45" s="213"/>
      <c r="FH45" s="217"/>
      <c r="FI45" s="218"/>
      <c r="FJ45" s="218"/>
      <c r="FK45" s="172"/>
      <c r="FL45" s="171"/>
      <c r="FM45" s="219"/>
      <c r="FN45" s="220"/>
      <c r="FO45" s="219"/>
      <c r="FP45" s="221"/>
      <c r="FQ45" s="103"/>
      <c r="FR45" s="103"/>
      <c r="FS45" s="103"/>
      <c r="FT45" s="216"/>
      <c r="FU45" s="213"/>
      <c r="FV45" s="217"/>
      <c r="FW45" s="218"/>
      <c r="FX45" s="218"/>
      <c r="FY45" s="172"/>
      <c r="FZ45" s="171"/>
      <c r="GA45" s="219"/>
      <c r="GB45" s="220"/>
      <c r="GC45" s="219"/>
      <c r="GD45" s="221"/>
      <c r="GE45" s="103"/>
      <c r="GF45" s="103"/>
      <c r="GG45" s="103"/>
      <c r="GH45" s="216"/>
      <c r="GI45" s="213"/>
      <c r="GJ45" s="217"/>
      <c r="GK45" s="218"/>
      <c r="GL45" s="218"/>
      <c r="GM45" s="172"/>
      <c r="GN45" s="171"/>
      <c r="GO45" s="219"/>
      <c r="GP45" s="220"/>
      <c r="GQ45" s="219"/>
      <c r="GR45" s="221"/>
      <c r="GS45" s="103"/>
      <c r="GT45" s="103"/>
      <c r="GU45" s="103"/>
      <c r="GV45" s="216"/>
      <c r="GW45" s="213"/>
      <c r="GX45" s="217"/>
      <c r="GY45" s="218"/>
      <c r="GZ45" s="218"/>
      <c r="HA45" s="172"/>
      <c r="HB45" s="171"/>
      <c r="HC45" s="219"/>
      <c r="HD45" s="220"/>
      <c r="HE45" s="219"/>
      <c r="HF45" s="221"/>
      <c r="HG45" s="103"/>
      <c r="HH45" s="103"/>
      <c r="HI45" s="103"/>
      <c r="HJ45" s="216"/>
      <c r="HK45" s="213"/>
      <c r="HL45" s="217"/>
      <c r="HM45" s="218"/>
      <c r="HN45" s="218"/>
      <c r="HO45" s="172"/>
      <c r="HP45" s="171"/>
      <c r="HQ45" s="219"/>
      <c r="HR45" s="220"/>
      <c r="HS45" s="219"/>
      <c r="HT45" s="221"/>
      <c r="HU45" s="103"/>
      <c r="HV45" s="103"/>
      <c r="HW45" s="103"/>
      <c r="HX45" s="216"/>
      <c r="HY45" s="213"/>
      <c r="HZ45" s="217"/>
      <c r="IA45" s="218"/>
      <c r="IB45" s="218"/>
      <c r="IC45" s="172"/>
      <c r="ID45" s="171"/>
      <c r="IE45" s="219"/>
      <c r="IF45" s="220"/>
      <c r="IG45" s="219"/>
      <c r="IH45" s="221"/>
      <c r="II45" s="103"/>
      <c r="IJ45" s="103"/>
      <c r="IK45" s="103"/>
      <c r="IL45" s="216"/>
      <c r="IM45" s="213"/>
      <c r="IN45" s="217"/>
      <c r="IO45" s="218"/>
    </row>
    <row r="46" spans="1:249" s="98" customFormat="1" ht="12.75">
      <c r="A46" s="313"/>
      <c r="B46" s="314"/>
      <c r="C46" s="315" t="s">
        <v>91</v>
      </c>
      <c r="D46" s="316"/>
      <c r="E46" s="317"/>
      <c r="F46" s="172"/>
      <c r="G46" s="170"/>
      <c r="H46" s="216"/>
      <c r="I46" s="213"/>
      <c r="J46" s="217"/>
      <c r="K46" s="218"/>
      <c r="L46" s="218"/>
      <c r="M46" s="172"/>
      <c r="N46" s="171"/>
      <c r="O46" s="219"/>
      <c r="P46" s="220"/>
      <c r="Q46" s="219"/>
      <c r="R46" s="221"/>
      <c r="S46" s="103"/>
      <c r="T46" s="103"/>
      <c r="U46" s="103"/>
      <c r="V46" s="216"/>
      <c r="W46" s="213"/>
      <c r="X46" s="217"/>
      <c r="Y46" s="218"/>
      <c r="Z46" s="218"/>
      <c r="AA46" s="172"/>
      <c r="AB46" s="171"/>
      <c r="AC46" s="219"/>
      <c r="AD46" s="220"/>
      <c r="AE46" s="219"/>
      <c r="AF46" s="221"/>
      <c r="AG46" s="103"/>
      <c r="AH46" s="103"/>
      <c r="AI46" s="103"/>
      <c r="AJ46" s="216"/>
      <c r="AK46" s="213"/>
      <c r="AL46" s="217"/>
      <c r="AM46" s="218"/>
      <c r="AN46" s="218"/>
      <c r="AO46" s="172"/>
      <c r="AP46" s="171"/>
      <c r="AQ46" s="219"/>
      <c r="AR46" s="220"/>
      <c r="AS46" s="219"/>
      <c r="AT46" s="221"/>
      <c r="AU46" s="103"/>
      <c r="AV46" s="103"/>
      <c r="AW46" s="103"/>
      <c r="AX46" s="216"/>
      <c r="AY46" s="213"/>
      <c r="AZ46" s="217"/>
      <c r="BA46" s="218"/>
      <c r="BB46" s="218"/>
      <c r="BC46" s="172"/>
      <c r="BD46" s="171"/>
      <c r="BE46" s="219"/>
      <c r="BF46" s="220"/>
      <c r="BG46" s="219"/>
      <c r="BH46" s="221"/>
      <c r="BI46" s="103"/>
      <c r="BJ46" s="103"/>
      <c r="BK46" s="103"/>
      <c r="BL46" s="216"/>
      <c r="BM46" s="213"/>
      <c r="BN46" s="217"/>
      <c r="BO46" s="218"/>
      <c r="BP46" s="218"/>
      <c r="BQ46" s="172"/>
      <c r="BR46" s="171"/>
      <c r="BS46" s="219"/>
      <c r="BT46" s="220"/>
      <c r="BU46" s="219"/>
      <c r="BV46" s="221"/>
      <c r="BW46" s="103"/>
      <c r="BX46" s="103"/>
      <c r="BY46" s="103"/>
      <c r="BZ46" s="216"/>
      <c r="CA46" s="213"/>
      <c r="CB46" s="217"/>
      <c r="CC46" s="218"/>
      <c r="CD46" s="218"/>
      <c r="CE46" s="172"/>
      <c r="CF46" s="171"/>
      <c r="CG46" s="219"/>
      <c r="CH46" s="220"/>
      <c r="CI46" s="219"/>
      <c r="CJ46" s="221"/>
      <c r="CK46" s="103"/>
      <c r="CL46" s="103"/>
      <c r="CM46" s="103"/>
      <c r="CN46" s="216"/>
      <c r="CO46" s="213"/>
      <c r="CP46" s="217"/>
      <c r="CQ46" s="218"/>
      <c r="CR46" s="218"/>
      <c r="CS46" s="172"/>
      <c r="CT46" s="171"/>
      <c r="CU46" s="219"/>
      <c r="CV46" s="220"/>
      <c r="CW46" s="219"/>
      <c r="CX46" s="221"/>
      <c r="CY46" s="103"/>
      <c r="CZ46" s="103"/>
      <c r="DA46" s="103"/>
      <c r="DB46" s="216"/>
      <c r="DC46" s="213"/>
      <c r="DD46" s="217"/>
      <c r="DE46" s="218"/>
      <c r="DF46" s="218"/>
      <c r="DG46" s="172"/>
      <c r="DH46" s="171"/>
      <c r="DI46" s="219"/>
      <c r="DJ46" s="220"/>
      <c r="DK46" s="219"/>
      <c r="DL46" s="221"/>
      <c r="DM46" s="103"/>
      <c r="DN46" s="103"/>
      <c r="DO46" s="103"/>
      <c r="DP46" s="216"/>
      <c r="DQ46" s="213"/>
      <c r="DR46" s="217"/>
      <c r="DS46" s="218"/>
      <c r="DT46" s="218"/>
      <c r="DU46" s="172"/>
      <c r="DV46" s="171"/>
      <c r="DW46" s="219"/>
      <c r="DX46" s="220"/>
      <c r="DY46" s="219"/>
      <c r="DZ46" s="221"/>
      <c r="EA46" s="103"/>
      <c r="EB46" s="103"/>
      <c r="EC46" s="103"/>
      <c r="ED46" s="216"/>
      <c r="EE46" s="213"/>
      <c r="EF46" s="217"/>
      <c r="EG46" s="218"/>
      <c r="EH46" s="218"/>
      <c r="EI46" s="172"/>
      <c r="EJ46" s="171"/>
      <c r="EK46" s="219"/>
      <c r="EL46" s="220"/>
      <c r="EM46" s="219"/>
      <c r="EN46" s="221"/>
      <c r="EO46" s="103"/>
      <c r="EP46" s="103"/>
      <c r="EQ46" s="103"/>
      <c r="ER46" s="216"/>
      <c r="ES46" s="213"/>
      <c r="ET46" s="217"/>
      <c r="EU46" s="218"/>
      <c r="EV46" s="218"/>
      <c r="EW46" s="172"/>
      <c r="EX46" s="171"/>
      <c r="EY46" s="219"/>
      <c r="EZ46" s="220"/>
      <c r="FA46" s="219"/>
      <c r="FB46" s="221"/>
      <c r="FC46" s="103"/>
      <c r="FD46" s="103"/>
      <c r="FE46" s="103"/>
      <c r="FF46" s="216"/>
      <c r="FG46" s="213"/>
      <c r="FH46" s="217"/>
      <c r="FI46" s="218"/>
      <c r="FJ46" s="218"/>
      <c r="FK46" s="172"/>
      <c r="FL46" s="171"/>
      <c r="FM46" s="219"/>
      <c r="FN46" s="220"/>
      <c r="FO46" s="219"/>
      <c r="FP46" s="221"/>
      <c r="FQ46" s="103"/>
      <c r="FR46" s="103"/>
      <c r="FS46" s="103"/>
      <c r="FT46" s="216"/>
      <c r="FU46" s="213"/>
      <c r="FV46" s="217"/>
      <c r="FW46" s="218"/>
      <c r="FX46" s="218"/>
      <c r="FY46" s="172"/>
      <c r="FZ46" s="171"/>
      <c r="GA46" s="219"/>
      <c r="GB46" s="220"/>
      <c r="GC46" s="219"/>
      <c r="GD46" s="221"/>
      <c r="GE46" s="103"/>
      <c r="GF46" s="103"/>
      <c r="GG46" s="103"/>
      <c r="GH46" s="216"/>
      <c r="GI46" s="213"/>
      <c r="GJ46" s="217"/>
      <c r="GK46" s="218"/>
      <c r="GL46" s="218"/>
      <c r="GM46" s="172"/>
      <c r="GN46" s="171"/>
      <c r="GO46" s="219"/>
      <c r="GP46" s="220"/>
      <c r="GQ46" s="219"/>
      <c r="GR46" s="221"/>
      <c r="GS46" s="103"/>
      <c r="GT46" s="103"/>
      <c r="GU46" s="103"/>
      <c r="GV46" s="216"/>
      <c r="GW46" s="213"/>
      <c r="GX46" s="217"/>
      <c r="GY46" s="218"/>
      <c r="GZ46" s="218"/>
      <c r="HA46" s="172"/>
      <c r="HB46" s="171"/>
      <c r="HC46" s="219"/>
      <c r="HD46" s="220"/>
      <c r="HE46" s="219"/>
      <c r="HF46" s="221"/>
      <c r="HG46" s="103"/>
      <c r="HH46" s="103"/>
      <c r="HI46" s="103"/>
      <c r="HJ46" s="216"/>
      <c r="HK46" s="213"/>
      <c r="HL46" s="217"/>
      <c r="HM46" s="218"/>
      <c r="HN46" s="218"/>
      <c r="HO46" s="172"/>
      <c r="HP46" s="171"/>
      <c r="HQ46" s="219"/>
      <c r="HR46" s="220"/>
      <c r="HS46" s="219"/>
      <c r="HT46" s="221"/>
      <c r="HU46" s="103"/>
      <c r="HV46" s="103"/>
      <c r="HW46" s="103"/>
      <c r="HX46" s="216"/>
      <c r="HY46" s="213"/>
      <c r="HZ46" s="217"/>
      <c r="IA46" s="218"/>
      <c r="IB46" s="218"/>
      <c r="IC46" s="172"/>
      <c r="ID46" s="171"/>
      <c r="IE46" s="219"/>
      <c r="IF46" s="220"/>
      <c r="IG46" s="219"/>
      <c r="IH46" s="221"/>
      <c r="II46" s="103"/>
      <c r="IJ46" s="103"/>
      <c r="IK46" s="103"/>
      <c r="IL46" s="216"/>
      <c r="IM46" s="213"/>
      <c r="IN46" s="217"/>
      <c r="IO46" s="218"/>
    </row>
    <row r="47" spans="1:249" s="98" customFormat="1" ht="114.75">
      <c r="A47" s="313"/>
      <c r="B47" s="314"/>
      <c r="C47" s="321" t="s">
        <v>145</v>
      </c>
      <c r="D47" s="320"/>
      <c r="E47" s="292"/>
      <c r="G47" s="292"/>
      <c r="H47" s="216"/>
      <c r="I47" s="213"/>
      <c r="J47" s="217"/>
      <c r="K47" s="218"/>
      <c r="L47" s="218"/>
      <c r="M47" s="172"/>
      <c r="N47" s="171"/>
      <c r="O47" s="219"/>
      <c r="P47" s="220"/>
      <c r="Q47" s="219"/>
      <c r="R47" s="221"/>
      <c r="S47" s="103"/>
      <c r="T47" s="103"/>
      <c r="U47" s="103"/>
      <c r="V47" s="216"/>
      <c r="W47" s="213"/>
      <c r="X47" s="217"/>
      <c r="Y47" s="218"/>
      <c r="Z47" s="218"/>
      <c r="AA47" s="172"/>
      <c r="AB47" s="171"/>
      <c r="AC47" s="219"/>
      <c r="AD47" s="220"/>
      <c r="AE47" s="219"/>
      <c r="AF47" s="221"/>
      <c r="AG47" s="103"/>
      <c r="AH47" s="103"/>
      <c r="AI47" s="103"/>
      <c r="AJ47" s="216"/>
      <c r="AK47" s="213"/>
      <c r="AL47" s="217"/>
      <c r="AM47" s="218"/>
      <c r="AN47" s="218"/>
      <c r="AO47" s="172"/>
      <c r="AP47" s="171"/>
      <c r="AQ47" s="219"/>
      <c r="AR47" s="220"/>
      <c r="AS47" s="219"/>
      <c r="AT47" s="221"/>
      <c r="AU47" s="103"/>
      <c r="AV47" s="103"/>
      <c r="AW47" s="103"/>
      <c r="AX47" s="216"/>
      <c r="AY47" s="213"/>
      <c r="AZ47" s="217"/>
      <c r="BA47" s="218"/>
      <c r="BB47" s="218"/>
      <c r="BC47" s="172"/>
      <c r="BD47" s="171"/>
      <c r="BE47" s="219"/>
      <c r="BF47" s="220"/>
      <c r="BG47" s="219"/>
      <c r="BH47" s="221"/>
      <c r="BI47" s="103"/>
      <c r="BJ47" s="103"/>
      <c r="BK47" s="103"/>
      <c r="BL47" s="216"/>
      <c r="BM47" s="213"/>
      <c r="BN47" s="217"/>
      <c r="BO47" s="218"/>
      <c r="BP47" s="218"/>
      <c r="BQ47" s="172"/>
      <c r="BR47" s="171"/>
      <c r="BS47" s="219"/>
      <c r="BT47" s="220"/>
      <c r="BU47" s="219"/>
      <c r="BV47" s="221"/>
      <c r="BW47" s="103"/>
      <c r="BX47" s="103"/>
      <c r="BY47" s="103"/>
      <c r="BZ47" s="216"/>
      <c r="CA47" s="213"/>
      <c r="CB47" s="217"/>
      <c r="CC47" s="218"/>
      <c r="CD47" s="218"/>
      <c r="CE47" s="172"/>
      <c r="CF47" s="171"/>
      <c r="CG47" s="219"/>
      <c r="CH47" s="220"/>
      <c r="CI47" s="219"/>
      <c r="CJ47" s="221"/>
      <c r="CK47" s="103"/>
      <c r="CL47" s="103"/>
      <c r="CM47" s="103"/>
      <c r="CN47" s="216"/>
      <c r="CO47" s="213"/>
      <c r="CP47" s="217"/>
      <c r="CQ47" s="218"/>
      <c r="CR47" s="218"/>
      <c r="CS47" s="172"/>
      <c r="CT47" s="171"/>
      <c r="CU47" s="219"/>
      <c r="CV47" s="220"/>
      <c r="CW47" s="219"/>
      <c r="CX47" s="221"/>
      <c r="CY47" s="103"/>
      <c r="CZ47" s="103"/>
      <c r="DA47" s="103"/>
      <c r="DB47" s="216"/>
      <c r="DC47" s="213"/>
      <c r="DD47" s="217"/>
      <c r="DE47" s="218"/>
      <c r="DF47" s="218"/>
      <c r="DG47" s="172"/>
      <c r="DH47" s="171"/>
      <c r="DI47" s="219"/>
      <c r="DJ47" s="220"/>
      <c r="DK47" s="219"/>
      <c r="DL47" s="221"/>
      <c r="DM47" s="103"/>
      <c r="DN47" s="103"/>
      <c r="DO47" s="103"/>
      <c r="DP47" s="216"/>
      <c r="DQ47" s="213"/>
      <c r="DR47" s="217"/>
      <c r="DS47" s="218"/>
      <c r="DT47" s="218"/>
      <c r="DU47" s="172"/>
      <c r="DV47" s="171"/>
      <c r="DW47" s="219"/>
      <c r="DX47" s="220"/>
      <c r="DY47" s="219"/>
      <c r="DZ47" s="221"/>
      <c r="EA47" s="103"/>
      <c r="EB47" s="103"/>
      <c r="EC47" s="103"/>
      <c r="ED47" s="216"/>
      <c r="EE47" s="213"/>
      <c r="EF47" s="217"/>
      <c r="EG47" s="218"/>
      <c r="EH47" s="218"/>
      <c r="EI47" s="172"/>
      <c r="EJ47" s="171"/>
      <c r="EK47" s="219"/>
      <c r="EL47" s="220"/>
      <c r="EM47" s="219"/>
      <c r="EN47" s="221"/>
      <c r="EO47" s="103"/>
      <c r="EP47" s="103"/>
      <c r="EQ47" s="103"/>
      <c r="ER47" s="216"/>
      <c r="ES47" s="213"/>
      <c r="ET47" s="217"/>
      <c r="EU47" s="218"/>
      <c r="EV47" s="218"/>
      <c r="EW47" s="172"/>
      <c r="EX47" s="171"/>
      <c r="EY47" s="219"/>
      <c r="EZ47" s="220"/>
      <c r="FA47" s="219"/>
      <c r="FB47" s="221"/>
      <c r="FC47" s="103"/>
      <c r="FD47" s="103"/>
      <c r="FE47" s="103"/>
      <c r="FF47" s="216"/>
      <c r="FG47" s="213"/>
      <c r="FH47" s="217"/>
      <c r="FI47" s="218"/>
      <c r="FJ47" s="218"/>
      <c r="FK47" s="172"/>
      <c r="FL47" s="171"/>
      <c r="FM47" s="219"/>
      <c r="FN47" s="220"/>
      <c r="FO47" s="219"/>
      <c r="FP47" s="221"/>
      <c r="FQ47" s="103"/>
      <c r="FR47" s="103"/>
      <c r="FS47" s="103"/>
      <c r="FT47" s="216"/>
      <c r="FU47" s="213"/>
      <c r="FV47" s="217"/>
      <c r="FW47" s="218"/>
      <c r="FX47" s="218"/>
      <c r="FY47" s="172"/>
      <c r="FZ47" s="171"/>
      <c r="GA47" s="219"/>
      <c r="GB47" s="220"/>
      <c r="GC47" s="219"/>
      <c r="GD47" s="221"/>
      <c r="GE47" s="103"/>
      <c r="GF47" s="103"/>
      <c r="GG47" s="103"/>
      <c r="GH47" s="216"/>
      <c r="GI47" s="213"/>
      <c r="GJ47" s="217"/>
      <c r="GK47" s="218"/>
      <c r="GL47" s="218"/>
      <c r="GM47" s="172"/>
      <c r="GN47" s="171"/>
      <c r="GO47" s="219"/>
      <c r="GP47" s="220"/>
      <c r="GQ47" s="219"/>
      <c r="GR47" s="221"/>
      <c r="GS47" s="103"/>
      <c r="GT47" s="103"/>
      <c r="GU47" s="103"/>
      <c r="GV47" s="216"/>
      <c r="GW47" s="213"/>
      <c r="GX47" s="217"/>
      <c r="GY47" s="218"/>
      <c r="GZ47" s="218"/>
      <c r="HA47" s="172"/>
      <c r="HB47" s="171"/>
      <c r="HC47" s="219"/>
      <c r="HD47" s="220"/>
      <c r="HE47" s="219"/>
      <c r="HF47" s="221"/>
      <c r="HG47" s="103"/>
      <c r="HH47" s="103"/>
      <c r="HI47" s="103"/>
      <c r="HJ47" s="216"/>
      <c r="HK47" s="213"/>
      <c r="HL47" s="217"/>
      <c r="HM47" s="218"/>
      <c r="HN47" s="218"/>
      <c r="HO47" s="172"/>
      <c r="HP47" s="171"/>
      <c r="HQ47" s="219"/>
      <c r="HR47" s="220"/>
      <c r="HS47" s="219"/>
      <c r="HT47" s="221"/>
      <c r="HU47" s="103"/>
      <c r="HV47" s="103"/>
      <c r="HW47" s="103"/>
      <c r="HX47" s="216"/>
      <c r="HY47" s="213"/>
      <c r="HZ47" s="217"/>
      <c r="IA47" s="218"/>
      <c r="IB47" s="218"/>
      <c r="IC47" s="172"/>
      <c r="ID47" s="171"/>
      <c r="IE47" s="219"/>
      <c r="IF47" s="220"/>
      <c r="IG47" s="219"/>
      <c r="IH47" s="221"/>
      <c r="II47" s="103"/>
      <c r="IJ47" s="103"/>
      <c r="IK47" s="103"/>
      <c r="IL47" s="216"/>
      <c r="IM47" s="213"/>
      <c r="IN47" s="217"/>
      <c r="IO47" s="218"/>
    </row>
    <row r="48" spans="1:249" s="98" customFormat="1" ht="25.5">
      <c r="A48" s="313"/>
      <c r="B48" s="314"/>
      <c r="C48" s="321" t="s">
        <v>147</v>
      </c>
      <c r="D48" s="293" t="s">
        <v>9</v>
      </c>
      <c r="E48" s="169">
        <v>2</v>
      </c>
      <c r="F48" s="264"/>
      <c r="G48" s="346">
        <f>E48*F48</f>
        <v>0</v>
      </c>
      <c r="H48" s="216"/>
      <c r="I48" s="213"/>
      <c r="J48" s="217"/>
      <c r="K48" s="218"/>
      <c r="L48" s="218"/>
      <c r="M48" s="172"/>
      <c r="N48" s="171"/>
      <c r="O48" s="219"/>
      <c r="P48" s="220"/>
      <c r="Q48" s="219"/>
      <c r="R48" s="221"/>
      <c r="S48" s="103"/>
      <c r="T48" s="103"/>
      <c r="U48" s="103"/>
      <c r="V48" s="216"/>
      <c r="W48" s="213"/>
      <c r="X48" s="217"/>
      <c r="Y48" s="218"/>
      <c r="Z48" s="218"/>
      <c r="AA48" s="172"/>
      <c r="AB48" s="171"/>
      <c r="AC48" s="219"/>
      <c r="AD48" s="220"/>
      <c r="AE48" s="219"/>
      <c r="AF48" s="221"/>
      <c r="AG48" s="103"/>
      <c r="AH48" s="103"/>
      <c r="AI48" s="103"/>
      <c r="AJ48" s="216"/>
      <c r="AK48" s="213"/>
      <c r="AL48" s="217"/>
      <c r="AM48" s="218"/>
      <c r="AN48" s="218"/>
      <c r="AO48" s="172"/>
      <c r="AP48" s="171"/>
      <c r="AQ48" s="219"/>
      <c r="AR48" s="220"/>
      <c r="AS48" s="219"/>
      <c r="AT48" s="221"/>
      <c r="AU48" s="103"/>
      <c r="AV48" s="103"/>
      <c r="AW48" s="103"/>
      <c r="AX48" s="216"/>
      <c r="AY48" s="213"/>
      <c r="AZ48" s="217"/>
      <c r="BA48" s="218"/>
      <c r="BB48" s="218"/>
      <c r="BC48" s="172"/>
      <c r="BD48" s="171"/>
      <c r="BE48" s="219"/>
      <c r="BF48" s="220"/>
      <c r="BG48" s="219"/>
      <c r="BH48" s="221"/>
      <c r="BI48" s="103"/>
      <c r="BJ48" s="103"/>
      <c r="BK48" s="103"/>
      <c r="BL48" s="216"/>
      <c r="BM48" s="213"/>
      <c r="BN48" s="217"/>
      <c r="BO48" s="218"/>
      <c r="BP48" s="218"/>
      <c r="BQ48" s="172"/>
      <c r="BR48" s="171"/>
      <c r="BS48" s="219"/>
      <c r="BT48" s="220"/>
      <c r="BU48" s="219"/>
      <c r="BV48" s="221"/>
      <c r="BW48" s="103"/>
      <c r="BX48" s="103"/>
      <c r="BY48" s="103"/>
      <c r="BZ48" s="216"/>
      <c r="CA48" s="213"/>
      <c r="CB48" s="217"/>
      <c r="CC48" s="218"/>
      <c r="CD48" s="218"/>
      <c r="CE48" s="172"/>
      <c r="CF48" s="171"/>
      <c r="CG48" s="219"/>
      <c r="CH48" s="220"/>
      <c r="CI48" s="219"/>
      <c r="CJ48" s="221"/>
      <c r="CK48" s="103"/>
      <c r="CL48" s="103"/>
      <c r="CM48" s="103"/>
      <c r="CN48" s="216"/>
      <c r="CO48" s="213"/>
      <c r="CP48" s="217"/>
      <c r="CQ48" s="218"/>
      <c r="CR48" s="218"/>
      <c r="CS48" s="172"/>
      <c r="CT48" s="171"/>
      <c r="CU48" s="219"/>
      <c r="CV48" s="220"/>
      <c r="CW48" s="219"/>
      <c r="CX48" s="221"/>
      <c r="CY48" s="103"/>
      <c r="CZ48" s="103"/>
      <c r="DA48" s="103"/>
      <c r="DB48" s="216"/>
      <c r="DC48" s="213"/>
      <c r="DD48" s="217"/>
      <c r="DE48" s="218"/>
      <c r="DF48" s="218"/>
      <c r="DG48" s="172"/>
      <c r="DH48" s="171"/>
      <c r="DI48" s="219"/>
      <c r="DJ48" s="220"/>
      <c r="DK48" s="219"/>
      <c r="DL48" s="221"/>
      <c r="DM48" s="103"/>
      <c r="DN48" s="103"/>
      <c r="DO48" s="103"/>
      <c r="DP48" s="216"/>
      <c r="DQ48" s="213"/>
      <c r="DR48" s="217"/>
      <c r="DS48" s="218"/>
      <c r="DT48" s="218"/>
      <c r="DU48" s="172"/>
      <c r="DV48" s="171"/>
      <c r="DW48" s="219"/>
      <c r="DX48" s="220"/>
      <c r="DY48" s="219"/>
      <c r="DZ48" s="221"/>
      <c r="EA48" s="103"/>
      <c r="EB48" s="103"/>
      <c r="EC48" s="103"/>
      <c r="ED48" s="216"/>
      <c r="EE48" s="213"/>
      <c r="EF48" s="217"/>
      <c r="EG48" s="218"/>
      <c r="EH48" s="218"/>
      <c r="EI48" s="172"/>
      <c r="EJ48" s="171"/>
      <c r="EK48" s="219"/>
      <c r="EL48" s="220"/>
      <c r="EM48" s="219"/>
      <c r="EN48" s="221"/>
      <c r="EO48" s="103"/>
      <c r="EP48" s="103"/>
      <c r="EQ48" s="103"/>
      <c r="ER48" s="216"/>
      <c r="ES48" s="213"/>
      <c r="ET48" s="217"/>
      <c r="EU48" s="218"/>
      <c r="EV48" s="218"/>
      <c r="EW48" s="172"/>
      <c r="EX48" s="171"/>
      <c r="EY48" s="219"/>
      <c r="EZ48" s="220"/>
      <c r="FA48" s="219"/>
      <c r="FB48" s="221"/>
      <c r="FC48" s="103"/>
      <c r="FD48" s="103"/>
      <c r="FE48" s="103"/>
      <c r="FF48" s="216"/>
      <c r="FG48" s="213"/>
      <c r="FH48" s="217"/>
      <c r="FI48" s="218"/>
      <c r="FJ48" s="218"/>
      <c r="FK48" s="172"/>
      <c r="FL48" s="171"/>
      <c r="FM48" s="219"/>
      <c r="FN48" s="220"/>
      <c r="FO48" s="219"/>
      <c r="FP48" s="221"/>
      <c r="FQ48" s="103"/>
      <c r="FR48" s="103"/>
      <c r="FS48" s="103"/>
      <c r="FT48" s="216"/>
      <c r="FU48" s="213"/>
      <c r="FV48" s="217"/>
      <c r="FW48" s="218"/>
      <c r="FX48" s="218"/>
      <c r="FY48" s="172"/>
      <c r="FZ48" s="171"/>
      <c r="GA48" s="219"/>
      <c r="GB48" s="220"/>
      <c r="GC48" s="219"/>
      <c r="GD48" s="221"/>
      <c r="GE48" s="103"/>
      <c r="GF48" s="103"/>
      <c r="GG48" s="103"/>
      <c r="GH48" s="216"/>
      <c r="GI48" s="213"/>
      <c r="GJ48" s="217"/>
      <c r="GK48" s="218"/>
      <c r="GL48" s="218"/>
      <c r="GM48" s="172"/>
      <c r="GN48" s="171"/>
      <c r="GO48" s="219"/>
      <c r="GP48" s="220"/>
      <c r="GQ48" s="219"/>
      <c r="GR48" s="221"/>
      <c r="GS48" s="103"/>
      <c r="GT48" s="103"/>
      <c r="GU48" s="103"/>
      <c r="GV48" s="216"/>
      <c r="GW48" s="213"/>
      <c r="GX48" s="217"/>
      <c r="GY48" s="218"/>
      <c r="GZ48" s="218"/>
      <c r="HA48" s="172"/>
      <c r="HB48" s="171"/>
      <c r="HC48" s="219"/>
      <c r="HD48" s="220"/>
      <c r="HE48" s="219"/>
      <c r="HF48" s="221"/>
      <c r="HG48" s="103"/>
      <c r="HH48" s="103"/>
      <c r="HI48" s="103"/>
      <c r="HJ48" s="216"/>
      <c r="HK48" s="213"/>
      <c r="HL48" s="217"/>
      <c r="HM48" s="218"/>
      <c r="HN48" s="218"/>
      <c r="HO48" s="172"/>
      <c r="HP48" s="171"/>
      <c r="HQ48" s="219"/>
      <c r="HR48" s="220"/>
      <c r="HS48" s="219"/>
      <c r="HT48" s="221"/>
      <c r="HU48" s="103"/>
      <c r="HV48" s="103"/>
      <c r="HW48" s="103"/>
      <c r="HX48" s="216"/>
      <c r="HY48" s="213"/>
      <c r="HZ48" s="217"/>
      <c r="IA48" s="218"/>
      <c r="IB48" s="218"/>
      <c r="IC48" s="172"/>
      <c r="ID48" s="171"/>
      <c r="IE48" s="219"/>
      <c r="IF48" s="220"/>
      <c r="IG48" s="219"/>
      <c r="IH48" s="221"/>
      <c r="II48" s="103"/>
      <c r="IJ48" s="103"/>
      <c r="IK48" s="103"/>
      <c r="IL48" s="216"/>
      <c r="IM48" s="213"/>
      <c r="IN48" s="217"/>
      <c r="IO48" s="218"/>
    </row>
    <row r="49" spans="1:249" s="98" customFormat="1" ht="12.75">
      <c r="A49" s="313"/>
      <c r="B49" s="314"/>
      <c r="C49" s="315"/>
      <c r="D49" s="316"/>
      <c r="E49" s="317"/>
      <c r="F49" s="172"/>
      <c r="G49" s="170"/>
      <c r="H49" s="216"/>
      <c r="I49" s="213"/>
      <c r="J49" s="217"/>
      <c r="K49" s="218"/>
      <c r="L49" s="218"/>
      <c r="M49" s="172"/>
      <c r="N49" s="171"/>
      <c r="O49" s="219"/>
      <c r="P49" s="220"/>
      <c r="Q49" s="219"/>
      <c r="R49" s="221"/>
      <c r="S49" s="103"/>
      <c r="T49" s="103"/>
      <c r="U49" s="103"/>
      <c r="V49" s="216"/>
      <c r="W49" s="213"/>
      <c r="X49" s="217"/>
      <c r="Y49" s="218"/>
      <c r="Z49" s="218"/>
      <c r="AA49" s="172"/>
      <c r="AB49" s="171"/>
      <c r="AC49" s="219"/>
      <c r="AD49" s="220"/>
      <c r="AE49" s="219"/>
      <c r="AF49" s="221"/>
      <c r="AG49" s="103"/>
      <c r="AH49" s="103"/>
      <c r="AI49" s="103"/>
      <c r="AJ49" s="216"/>
      <c r="AK49" s="213"/>
      <c r="AL49" s="217"/>
      <c r="AM49" s="218"/>
      <c r="AN49" s="218"/>
      <c r="AO49" s="172"/>
      <c r="AP49" s="171"/>
      <c r="AQ49" s="219"/>
      <c r="AR49" s="220"/>
      <c r="AS49" s="219"/>
      <c r="AT49" s="221"/>
      <c r="AU49" s="103"/>
      <c r="AV49" s="103"/>
      <c r="AW49" s="103"/>
      <c r="AX49" s="216"/>
      <c r="AY49" s="213"/>
      <c r="AZ49" s="217"/>
      <c r="BA49" s="218"/>
      <c r="BB49" s="218"/>
      <c r="BC49" s="172"/>
      <c r="BD49" s="171"/>
      <c r="BE49" s="219"/>
      <c r="BF49" s="220"/>
      <c r="BG49" s="219"/>
      <c r="BH49" s="221"/>
      <c r="BI49" s="103"/>
      <c r="BJ49" s="103"/>
      <c r="BK49" s="103"/>
      <c r="BL49" s="216"/>
      <c r="BM49" s="213"/>
      <c r="BN49" s="217"/>
      <c r="BO49" s="218"/>
      <c r="BP49" s="218"/>
      <c r="BQ49" s="172"/>
      <c r="BR49" s="171"/>
      <c r="BS49" s="219"/>
      <c r="BT49" s="220"/>
      <c r="BU49" s="219"/>
      <c r="BV49" s="221"/>
      <c r="BW49" s="103"/>
      <c r="BX49" s="103"/>
      <c r="BY49" s="103"/>
      <c r="BZ49" s="216"/>
      <c r="CA49" s="213"/>
      <c r="CB49" s="217"/>
      <c r="CC49" s="218"/>
      <c r="CD49" s="218"/>
      <c r="CE49" s="172"/>
      <c r="CF49" s="171"/>
      <c r="CG49" s="219"/>
      <c r="CH49" s="220"/>
      <c r="CI49" s="219"/>
      <c r="CJ49" s="221"/>
      <c r="CK49" s="103"/>
      <c r="CL49" s="103"/>
      <c r="CM49" s="103"/>
      <c r="CN49" s="216"/>
      <c r="CO49" s="213"/>
      <c r="CP49" s="217"/>
      <c r="CQ49" s="218"/>
      <c r="CR49" s="218"/>
      <c r="CS49" s="172"/>
      <c r="CT49" s="171"/>
      <c r="CU49" s="219"/>
      <c r="CV49" s="220"/>
      <c r="CW49" s="219"/>
      <c r="CX49" s="221"/>
      <c r="CY49" s="103"/>
      <c r="CZ49" s="103"/>
      <c r="DA49" s="103"/>
      <c r="DB49" s="216"/>
      <c r="DC49" s="213"/>
      <c r="DD49" s="217"/>
      <c r="DE49" s="218"/>
      <c r="DF49" s="218"/>
      <c r="DG49" s="172"/>
      <c r="DH49" s="171"/>
      <c r="DI49" s="219"/>
      <c r="DJ49" s="220"/>
      <c r="DK49" s="219"/>
      <c r="DL49" s="221"/>
      <c r="DM49" s="103"/>
      <c r="DN49" s="103"/>
      <c r="DO49" s="103"/>
      <c r="DP49" s="216"/>
      <c r="DQ49" s="213"/>
      <c r="DR49" s="217"/>
      <c r="DS49" s="218"/>
      <c r="DT49" s="218"/>
      <c r="DU49" s="172"/>
      <c r="DV49" s="171"/>
      <c r="DW49" s="219"/>
      <c r="DX49" s="220"/>
      <c r="DY49" s="219"/>
      <c r="DZ49" s="221"/>
      <c r="EA49" s="103"/>
      <c r="EB49" s="103"/>
      <c r="EC49" s="103"/>
      <c r="ED49" s="216"/>
      <c r="EE49" s="213"/>
      <c r="EF49" s="217"/>
      <c r="EG49" s="218"/>
      <c r="EH49" s="218"/>
      <c r="EI49" s="172"/>
      <c r="EJ49" s="171"/>
      <c r="EK49" s="219"/>
      <c r="EL49" s="220"/>
      <c r="EM49" s="219"/>
      <c r="EN49" s="221"/>
      <c r="EO49" s="103"/>
      <c r="EP49" s="103"/>
      <c r="EQ49" s="103"/>
      <c r="ER49" s="216"/>
      <c r="ES49" s="213"/>
      <c r="ET49" s="217"/>
      <c r="EU49" s="218"/>
      <c r="EV49" s="218"/>
      <c r="EW49" s="172"/>
      <c r="EX49" s="171"/>
      <c r="EY49" s="219"/>
      <c r="EZ49" s="220"/>
      <c r="FA49" s="219"/>
      <c r="FB49" s="221"/>
      <c r="FC49" s="103"/>
      <c r="FD49" s="103"/>
      <c r="FE49" s="103"/>
      <c r="FF49" s="216"/>
      <c r="FG49" s="213"/>
      <c r="FH49" s="217"/>
      <c r="FI49" s="218"/>
      <c r="FJ49" s="218"/>
      <c r="FK49" s="172"/>
      <c r="FL49" s="171"/>
      <c r="FM49" s="219"/>
      <c r="FN49" s="220"/>
      <c r="FO49" s="219"/>
      <c r="FP49" s="221"/>
      <c r="FQ49" s="103"/>
      <c r="FR49" s="103"/>
      <c r="FS49" s="103"/>
      <c r="FT49" s="216"/>
      <c r="FU49" s="213"/>
      <c r="FV49" s="217"/>
      <c r="FW49" s="218"/>
      <c r="FX49" s="218"/>
      <c r="FY49" s="172"/>
      <c r="FZ49" s="171"/>
      <c r="GA49" s="219"/>
      <c r="GB49" s="220"/>
      <c r="GC49" s="219"/>
      <c r="GD49" s="221"/>
      <c r="GE49" s="103"/>
      <c r="GF49" s="103"/>
      <c r="GG49" s="103"/>
      <c r="GH49" s="216"/>
      <c r="GI49" s="213"/>
      <c r="GJ49" s="217"/>
      <c r="GK49" s="218"/>
      <c r="GL49" s="218"/>
      <c r="GM49" s="172"/>
      <c r="GN49" s="171"/>
      <c r="GO49" s="219"/>
      <c r="GP49" s="220"/>
      <c r="GQ49" s="219"/>
      <c r="GR49" s="221"/>
      <c r="GS49" s="103"/>
      <c r="GT49" s="103"/>
      <c r="GU49" s="103"/>
      <c r="GV49" s="216"/>
      <c r="GW49" s="213"/>
      <c r="GX49" s="217"/>
      <c r="GY49" s="218"/>
      <c r="GZ49" s="218"/>
      <c r="HA49" s="172"/>
      <c r="HB49" s="171"/>
      <c r="HC49" s="219"/>
      <c r="HD49" s="220"/>
      <c r="HE49" s="219"/>
      <c r="HF49" s="221"/>
      <c r="HG49" s="103"/>
      <c r="HH49" s="103"/>
      <c r="HI49" s="103"/>
      <c r="HJ49" s="216"/>
      <c r="HK49" s="213"/>
      <c r="HL49" s="217"/>
      <c r="HM49" s="218"/>
      <c r="HN49" s="218"/>
      <c r="HO49" s="172"/>
      <c r="HP49" s="171"/>
      <c r="HQ49" s="219"/>
      <c r="HR49" s="220"/>
      <c r="HS49" s="219"/>
      <c r="HT49" s="221"/>
      <c r="HU49" s="103"/>
      <c r="HV49" s="103"/>
      <c r="HW49" s="103"/>
      <c r="HX49" s="216"/>
      <c r="HY49" s="213"/>
      <c r="HZ49" s="217"/>
      <c r="IA49" s="218"/>
      <c r="IB49" s="218"/>
      <c r="IC49" s="172"/>
      <c r="ID49" s="171"/>
      <c r="IE49" s="219"/>
      <c r="IF49" s="220"/>
      <c r="IG49" s="219"/>
      <c r="IH49" s="221"/>
      <c r="II49" s="103"/>
      <c r="IJ49" s="103"/>
      <c r="IK49" s="103"/>
      <c r="IL49" s="216"/>
      <c r="IM49" s="213"/>
      <c r="IN49" s="217"/>
      <c r="IO49" s="218"/>
    </row>
    <row r="50" spans="1:249" s="98" customFormat="1">
      <c r="A50" s="290"/>
      <c r="B50" s="286"/>
      <c r="C50" s="324" t="s">
        <v>5</v>
      </c>
      <c r="D50" s="325"/>
      <c r="E50" s="326"/>
      <c r="F50" s="270"/>
      <c r="G50" s="326"/>
      <c r="H50" s="216"/>
      <c r="I50" s="213"/>
      <c r="J50" s="217"/>
      <c r="K50" s="218"/>
      <c r="L50" s="218"/>
      <c r="M50" s="172"/>
      <c r="N50" s="171"/>
      <c r="O50" s="219"/>
      <c r="P50" s="220"/>
      <c r="Q50" s="219"/>
      <c r="R50" s="221"/>
      <c r="S50" s="103"/>
      <c r="T50" s="103"/>
      <c r="U50" s="103"/>
      <c r="V50" s="216"/>
      <c r="W50" s="213"/>
      <c r="X50" s="217"/>
      <c r="Y50" s="218"/>
      <c r="Z50" s="218"/>
      <c r="AA50" s="172"/>
      <c r="AB50" s="171"/>
      <c r="AC50" s="219"/>
      <c r="AD50" s="220"/>
      <c r="AE50" s="219"/>
      <c r="AF50" s="221"/>
      <c r="AG50" s="103"/>
      <c r="AH50" s="103"/>
      <c r="AI50" s="103"/>
      <c r="AJ50" s="216"/>
      <c r="AK50" s="213"/>
      <c r="AL50" s="217"/>
      <c r="AM50" s="218"/>
      <c r="AN50" s="218"/>
      <c r="AO50" s="172"/>
      <c r="AP50" s="171"/>
      <c r="AQ50" s="219"/>
      <c r="AR50" s="220"/>
      <c r="AS50" s="219"/>
      <c r="AT50" s="221"/>
      <c r="AU50" s="103"/>
      <c r="AV50" s="103"/>
      <c r="AW50" s="103"/>
      <c r="AX50" s="216"/>
      <c r="AY50" s="213"/>
      <c r="AZ50" s="217"/>
      <c r="BA50" s="218"/>
      <c r="BB50" s="218"/>
      <c r="BC50" s="172"/>
      <c r="BD50" s="171"/>
      <c r="BE50" s="219"/>
      <c r="BF50" s="220"/>
      <c r="BG50" s="219"/>
      <c r="BH50" s="221"/>
      <c r="BI50" s="103"/>
      <c r="BJ50" s="103"/>
      <c r="BK50" s="103"/>
      <c r="BL50" s="216"/>
      <c r="BM50" s="213"/>
      <c r="BN50" s="217"/>
      <c r="BO50" s="218"/>
      <c r="BP50" s="218"/>
      <c r="BQ50" s="172"/>
      <c r="BR50" s="171"/>
      <c r="BS50" s="219"/>
      <c r="BT50" s="220"/>
      <c r="BU50" s="219"/>
      <c r="BV50" s="221"/>
      <c r="BW50" s="103"/>
      <c r="BX50" s="103"/>
      <c r="BY50" s="103"/>
      <c r="BZ50" s="216"/>
      <c r="CA50" s="213"/>
      <c r="CB50" s="217"/>
      <c r="CC50" s="218"/>
      <c r="CD50" s="218"/>
      <c r="CE50" s="172"/>
      <c r="CF50" s="171"/>
      <c r="CG50" s="219"/>
      <c r="CH50" s="220"/>
      <c r="CI50" s="219"/>
      <c r="CJ50" s="221"/>
      <c r="CK50" s="103"/>
      <c r="CL50" s="103"/>
      <c r="CM50" s="103"/>
      <c r="CN50" s="216"/>
      <c r="CO50" s="213"/>
      <c r="CP50" s="217"/>
      <c r="CQ50" s="218"/>
      <c r="CR50" s="218"/>
      <c r="CS50" s="172"/>
      <c r="CT50" s="171"/>
      <c r="CU50" s="219"/>
      <c r="CV50" s="220"/>
      <c r="CW50" s="219"/>
      <c r="CX50" s="221"/>
      <c r="CY50" s="103"/>
      <c r="CZ50" s="103"/>
      <c r="DA50" s="103"/>
      <c r="DB50" s="216"/>
      <c r="DC50" s="213"/>
      <c r="DD50" s="217"/>
      <c r="DE50" s="218"/>
      <c r="DF50" s="218"/>
      <c r="DG50" s="172"/>
      <c r="DH50" s="171"/>
      <c r="DI50" s="219"/>
      <c r="DJ50" s="220"/>
      <c r="DK50" s="219"/>
      <c r="DL50" s="221"/>
      <c r="DM50" s="103"/>
      <c r="DN50" s="103"/>
      <c r="DO50" s="103"/>
      <c r="DP50" s="216"/>
      <c r="DQ50" s="213"/>
      <c r="DR50" s="217"/>
      <c r="DS50" s="218"/>
      <c r="DT50" s="218"/>
      <c r="DU50" s="172"/>
      <c r="DV50" s="171"/>
      <c r="DW50" s="219"/>
      <c r="DX50" s="220"/>
      <c r="DY50" s="219"/>
      <c r="DZ50" s="221"/>
      <c r="EA50" s="103"/>
      <c r="EB50" s="103"/>
      <c r="EC50" s="103"/>
      <c r="ED50" s="216"/>
      <c r="EE50" s="213"/>
      <c r="EF50" s="217"/>
      <c r="EG50" s="218"/>
      <c r="EH50" s="218"/>
      <c r="EI50" s="172"/>
      <c r="EJ50" s="171"/>
      <c r="EK50" s="219"/>
      <c r="EL50" s="220"/>
      <c r="EM50" s="219"/>
      <c r="EN50" s="221"/>
      <c r="EO50" s="103"/>
      <c r="EP50" s="103"/>
      <c r="EQ50" s="103"/>
      <c r="ER50" s="216"/>
      <c r="ES50" s="213"/>
      <c r="ET50" s="217"/>
      <c r="EU50" s="218"/>
      <c r="EV50" s="218"/>
      <c r="EW50" s="172"/>
      <c r="EX50" s="171"/>
      <c r="EY50" s="219"/>
      <c r="EZ50" s="220"/>
      <c r="FA50" s="219"/>
      <c r="FB50" s="221"/>
      <c r="FC50" s="103"/>
      <c r="FD50" s="103"/>
      <c r="FE50" s="103"/>
      <c r="FF50" s="216"/>
      <c r="FG50" s="213"/>
      <c r="FH50" s="217"/>
      <c r="FI50" s="218"/>
      <c r="FJ50" s="218"/>
      <c r="FK50" s="172"/>
      <c r="FL50" s="171"/>
      <c r="FM50" s="219"/>
      <c r="FN50" s="220"/>
      <c r="FO50" s="219"/>
      <c r="FP50" s="221"/>
      <c r="FQ50" s="103"/>
      <c r="FR50" s="103"/>
      <c r="FS50" s="103"/>
      <c r="FT50" s="216"/>
      <c r="FU50" s="213"/>
      <c r="FV50" s="217"/>
      <c r="FW50" s="218"/>
      <c r="FX50" s="218"/>
      <c r="FY50" s="172"/>
      <c r="FZ50" s="171"/>
      <c r="GA50" s="219"/>
      <c r="GB50" s="220"/>
      <c r="GC50" s="219"/>
      <c r="GD50" s="221"/>
      <c r="GE50" s="103"/>
      <c r="GF50" s="103"/>
      <c r="GG50" s="103"/>
      <c r="GH50" s="216"/>
      <c r="GI50" s="213"/>
      <c r="GJ50" s="217"/>
      <c r="GK50" s="218"/>
      <c r="GL50" s="218"/>
      <c r="GM50" s="172"/>
      <c r="GN50" s="171"/>
      <c r="GO50" s="219"/>
      <c r="GP50" s="220"/>
      <c r="GQ50" s="219"/>
      <c r="GR50" s="221"/>
      <c r="GS50" s="103"/>
      <c r="GT50" s="103"/>
      <c r="GU50" s="103"/>
      <c r="GV50" s="216"/>
      <c r="GW50" s="213"/>
      <c r="GX50" s="217"/>
      <c r="GY50" s="218"/>
      <c r="GZ50" s="218"/>
      <c r="HA50" s="172"/>
      <c r="HB50" s="171"/>
      <c r="HC50" s="219"/>
      <c r="HD50" s="220"/>
      <c r="HE50" s="219"/>
      <c r="HF50" s="221"/>
      <c r="HG50" s="103"/>
      <c r="HH50" s="103"/>
      <c r="HI50" s="103"/>
      <c r="HJ50" s="216"/>
      <c r="HK50" s="213"/>
      <c r="HL50" s="217"/>
      <c r="HM50" s="218"/>
      <c r="HN50" s="218"/>
      <c r="HO50" s="172"/>
      <c r="HP50" s="171"/>
      <c r="HQ50" s="219"/>
      <c r="HR50" s="220"/>
      <c r="HS50" s="219"/>
      <c r="HT50" s="221"/>
      <c r="HU50" s="103"/>
      <c r="HV50" s="103"/>
      <c r="HW50" s="103"/>
      <c r="HX50" s="216"/>
      <c r="HY50" s="213"/>
      <c r="HZ50" s="217"/>
      <c r="IA50" s="218"/>
      <c r="IB50" s="218"/>
      <c r="IC50" s="172"/>
      <c r="ID50" s="171"/>
      <c r="IE50" s="219"/>
      <c r="IF50" s="220"/>
      <c r="IG50" s="219"/>
      <c r="IH50" s="221"/>
      <c r="II50" s="103"/>
      <c r="IJ50" s="103"/>
      <c r="IK50" s="103"/>
      <c r="IL50" s="216"/>
      <c r="IM50" s="213"/>
      <c r="IN50" s="217"/>
      <c r="IO50" s="218"/>
    </row>
    <row r="51" spans="1:249" s="98" customFormat="1">
      <c r="A51" s="290"/>
      <c r="B51" s="286"/>
      <c r="C51" s="327" t="s">
        <v>6</v>
      </c>
      <c r="D51" s="328"/>
      <c r="E51" s="329"/>
      <c r="F51" s="271"/>
      <c r="G51" s="329"/>
      <c r="H51" s="216"/>
      <c r="I51" s="213"/>
      <c r="J51" s="217"/>
      <c r="K51" s="218"/>
      <c r="L51" s="218"/>
      <c r="M51" s="172"/>
      <c r="N51" s="171"/>
      <c r="O51" s="219"/>
      <c r="P51" s="220"/>
      <c r="Q51" s="219"/>
      <c r="R51" s="221"/>
      <c r="S51" s="103"/>
      <c r="T51" s="103"/>
      <c r="U51" s="103"/>
      <c r="V51" s="216"/>
      <c r="W51" s="213"/>
      <c r="X51" s="217"/>
      <c r="Y51" s="218"/>
      <c r="Z51" s="218"/>
      <c r="AA51" s="172"/>
      <c r="AB51" s="171"/>
      <c r="AC51" s="219"/>
      <c r="AD51" s="220"/>
      <c r="AE51" s="219"/>
      <c r="AF51" s="221"/>
      <c r="AG51" s="103"/>
      <c r="AH51" s="103"/>
      <c r="AI51" s="103"/>
      <c r="AJ51" s="216"/>
      <c r="AK51" s="213"/>
      <c r="AL51" s="217"/>
      <c r="AM51" s="218"/>
      <c r="AN51" s="218"/>
      <c r="AO51" s="172"/>
      <c r="AP51" s="171"/>
      <c r="AQ51" s="219"/>
      <c r="AR51" s="220"/>
      <c r="AS51" s="219"/>
      <c r="AT51" s="221"/>
      <c r="AU51" s="103"/>
      <c r="AV51" s="103"/>
      <c r="AW51" s="103"/>
      <c r="AX51" s="216"/>
      <c r="AY51" s="213"/>
      <c r="AZ51" s="217"/>
      <c r="BA51" s="218"/>
      <c r="BB51" s="218"/>
      <c r="BC51" s="172"/>
      <c r="BD51" s="171"/>
      <c r="BE51" s="219"/>
      <c r="BF51" s="220"/>
      <c r="BG51" s="219"/>
      <c r="BH51" s="221"/>
      <c r="BI51" s="103"/>
      <c r="BJ51" s="103"/>
      <c r="BK51" s="103"/>
      <c r="BL51" s="216"/>
      <c r="BM51" s="213"/>
      <c r="BN51" s="217"/>
      <c r="BO51" s="218"/>
      <c r="BP51" s="218"/>
      <c r="BQ51" s="172"/>
      <c r="BR51" s="171"/>
      <c r="BS51" s="219"/>
      <c r="BT51" s="220"/>
      <c r="BU51" s="219"/>
      <c r="BV51" s="221"/>
      <c r="BW51" s="103"/>
      <c r="BX51" s="103"/>
      <c r="BY51" s="103"/>
      <c r="BZ51" s="216"/>
      <c r="CA51" s="213"/>
      <c r="CB51" s="217"/>
      <c r="CC51" s="218"/>
      <c r="CD51" s="218"/>
      <c r="CE51" s="172"/>
      <c r="CF51" s="171"/>
      <c r="CG51" s="219"/>
      <c r="CH51" s="220"/>
      <c r="CI51" s="219"/>
      <c r="CJ51" s="221"/>
      <c r="CK51" s="103"/>
      <c r="CL51" s="103"/>
      <c r="CM51" s="103"/>
      <c r="CN51" s="216"/>
      <c r="CO51" s="213"/>
      <c r="CP51" s="217"/>
      <c r="CQ51" s="218"/>
      <c r="CR51" s="218"/>
      <c r="CS51" s="172"/>
      <c r="CT51" s="171"/>
      <c r="CU51" s="219"/>
      <c r="CV51" s="220"/>
      <c r="CW51" s="219"/>
      <c r="CX51" s="221"/>
      <c r="CY51" s="103"/>
      <c r="CZ51" s="103"/>
      <c r="DA51" s="103"/>
      <c r="DB51" s="216"/>
      <c r="DC51" s="213"/>
      <c r="DD51" s="217"/>
      <c r="DE51" s="218"/>
      <c r="DF51" s="218"/>
      <c r="DG51" s="172"/>
      <c r="DH51" s="171"/>
      <c r="DI51" s="219"/>
      <c r="DJ51" s="220"/>
      <c r="DK51" s="219"/>
      <c r="DL51" s="221"/>
      <c r="DM51" s="103"/>
      <c r="DN51" s="103"/>
      <c r="DO51" s="103"/>
      <c r="DP51" s="216"/>
      <c r="DQ51" s="213"/>
      <c r="DR51" s="217"/>
      <c r="DS51" s="218"/>
      <c r="DT51" s="218"/>
      <c r="DU51" s="172"/>
      <c r="DV51" s="171"/>
      <c r="DW51" s="219"/>
      <c r="DX51" s="220"/>
      <c r="DY51" s="219"/>
      <c r="DZ51" s="221"/>
      <c r="EA51" s="103"/>
      <c r="EB51" s="103"/>
      <c r="EC51" s="103"/>
      <c r="ED51" s="216"/>
      <c r="EE51" s="213"/>
      <c r="EF51" s="217"/>
      <c r="EG51" s="218"/>
      <c r="EH51" s="218"/>
      <c r="EI51" s="172"/>
      <c r="EJ51" s="171"/>
      <c r="EK51" s="219"/>
      <c r="EL51" s="220"/>
      <c r="EM51" s="219"/>
      <c r="EN51" s="221"/>
      <c r="EO51" s="103"/>
      <c r="EP51" s="103"/>
      <c r="EQ51" s="103"/>
      <c r="ER51" s="216"/>
      <c r="ES51" s="213"/>
      <c r="ET51" s="217"/>
      <c r="EU51" s="218"/>
      <c r="EV51" s="218"/>
      <c r="EW51" s="172"/>
      <c r="EX51" s="171"/>
      <c r="EY51" s="219"/>
      <c r="EZ51" s="220"/>
      <c r="FA51" s="219"/>
      <c r="FB51" s="221"/>
      <c r="FC51" s="103"/>
      <c r="FD51" s="103"/>
      <c r="FE51" s="103"/>
      <c r="FF51" s="216"/>
      <c r="FG51" s="213"/>
      <c r="FH51" s="217"/>
      <c r="FI51" s="218"/>
      <c r="FJ51" s="218"/>
      <c r="FK51" s="172"/>
      <c r="FL51" s="171"/>
      <c r="FM51" s="219"/>
      <c r="FN51" s="220"/>
      <c r="FO51" s="219"/>
      <c r="FP51" s="221"/>
      <c r="FQ51" s="103"/>
      <c r="FR51" s="103"/>
      <c r="FS51" s="103"/>
      <c r="FT51" s="216"/>
      <c r="FU51" s="213"/>
      <c r="FV51" s="217"/>
      <c r="FW51" s="218"/>
      <c r="FX51" s="218"/>
      <c r="FY51" s="172"/>
      <c r="FZ51" s="171"/>
      <c r="GA51" s="219"/>
      <c r="GB51" s="220"/>
      <c r="GC51" s="219"/>
      <c r="GD51" s="221"/>
      <c r="GE51" s="103"/>
      <c r="GF51" s="103"/>
      <c r="GG51" s="103"/>
      <c r="GH51" s="216"/>
      <c r="GI51" s="213"/>
      <c r="GJ51" s="217"/>
      <c r="GK51" s="218"/>
      <c r="GL51" s="218"/>
      <c r="GM51" s="172"/>
      <c r="GN51" s="171"/>
      <c r="GO51" s="219"/>
      <c r="GP51" s="220"/>
      <c r="GQ51" s="219"/>
      <c r="GR51" s="221"/>
      <c r="GS51" s="103"/>
      <c r="GT51" s="103"/>
      <c r="GU51" s="103"/>
      <c r="GV51" s="216"/>
      <c r="GW51" s="213"/>
      <c r="GX51" s="217"/>
      <c r="GY51" s="218"/>
      <c r="GZ51" s="218"/>
      <c r="HA51" s="172"/>
      <c r="HB51" s="171"/>
      <c r="HC51" s="219"/>
      <c r="HD51" s="220"/>
      <c r="HE51" s="219"/>
      <c r="HF51" s="221"/>
      <c r="HG51" s="103"/>
      <c r="HH51" s="103"/>
      <c r="HI51" s="103"/>
      <c r="HJ51" s="216"/>
      <c r="HK51" s="213"/>
      <c r="HL51" s="217"/>
      <c r="HM51" s="218"/>
      <c r="HN51" s="218"/>
      <c r="HO51" s="172"/>
      <c r="HP51" s="171"/>
      <c r="HQ51" s="219"/>
      <c r="HR51" s="220"/>
      <c r="HS51" s="219"/>
      <c r="HT51" s="221"/>
      <c r="HU51" s="103"/>
      <c r="HV51" s="103"/>
      <c r="HW51" s="103"/>
      <c r="HX51" s="216"/>
      <c r="HY51" s="213"/>
      <c r="HZ51" s="217"/>
      <c r="IA51" s="218"/>
      <c r="IB51" s="218"/>
      <c r="IC51" s="172"/>
      <c r="ID51" s="171"/>
      <c r="IE51" s="219"/>
      <c r="IF51" s="220"/>
      <c r="IG51" s="219"/>
      <c r="IH51" s="221"/>
      <c r="II51" s="103"/>
      <c r="IJ51" s="103"/>
      <c r="IK51" s="103"/>
      <c r="IL51" s="216"/>
      <c r="IM51" s="213"/>
      <c r="IN51" s="217"/>
      <c r="IO51" s="218"/>
    </row>
    <row r="52" spans="1:249" s="98" customFormat="1">
      <c r="A52" s="290"/>
      <c r="B52" s="286"/>
      <c r="C52" s="327" t="s">
        <v>7</v>
      </c>
      <c r="D52" s="328"/>
      <c r="E52" s="329"/>
      <c r="F52" s="271"/>
      <c r="G52" s="329"/>
      <c r="H52" s="216"/>
      <c r="I52" s="213"/>
      <c r="J52" s="217"/>
      <c r="K52" s="218"/>
      <c r="L52" s="218"/>
      <c r="M52" s="172"/>
      <c r="N52" s="171"/>
      <c r="O52" s="219"/>
      <c r="P52" s="220"/>
      <c r="Q52" s="219"/>
      <c r="R52" s="221"/>
      <c r="S52" s="103"/>
      <c r="T52" s="103"/>
      <c r="U52" s="103"/>
      <c r="V52" s="216"/>
      <c r="W52" s="213"/>
      <c r="X52" s="217"/>
      <c r="Y52" s="218"/>
      <c r="Z52" s="218"/>
      <c r="AA52" s="172"/>
      <c r="AB52" s="171"/>
      <c r="AC52" s="219"/>
      <c r="AD52" s="220"/>
      <c r="AE52" s="219"/>
      <c r="AF52" s="221"/>
      <c r="AG52" s="103"/>
      <c r="AH52" s="103"/>
      <c r="AI52" s="103"/>
      <c r="AJ52" s="216"/>
      <c r="AK52" s="213"/>
      <c r="AL52" s="217"/>
      <c r="AM52" s="218"/>
      <c r="AN52" s="218"/>
      <c r="AO52" s="172"/>
      <c r="AP52" s="171"/>
      <c r="AQ52" s="219"/>
      <c r="AR52" s="220"/>
      <c r="AS52" s="219"/>
      <c r="AT52" s="221"/>
      <c r="AU52" s="103"/>
      <c r="AV52" s="103"/>
      <c r="AW52" s="103"/>
      <c r="AX52" s="216"/>
      <c r="AY52" s="213"/>
      <c r="AZ52" s="217"/>
      <c r="BA52" s="218"/>
      <c r="BB52" s="218"/>
      <c r="BC52" s="172"/>
      <c r="BD52" s="171"/>
      <c r="BE52" s="219"/>
      <c r="BF52" s="220"/>
      <c r="BG52" s="219"/>
      <c r="BH52" s="221"/>
      <c r="BI52" s="103"/>
      <c r="BJ52" s="103"/>
      <c r="BK52" s="103"/>
      <c r="BL52" s="216"/>
      <c r="BM52" s="213"/>
      <c r="BN52" s="217"/>
      <c r="BO52" s="218"/>
      <c r="BP52" s="218"/>
      <c r="BQ52" s="172"/>
      <c r="BR52" s="171"/>
      <c r="BS52" s="219"/>
      <c r="BT52" s="220"/>
      <c r="BU52" s="219"/>
      <c r="BV52" s="221"/>
      <c r="BW52" s="103"/>
      <c r="BX52" s="103"/>
      <c r="BY52" s="103"/>
      <c r="BZ52" s="216"/>
      <c r="CA52" s="213"/>
      <c r="CB52" s="217"/>
      <c r="CC52" s="218"/>
      <c r="CD52" s="218"/>
      <c r="CE52" s="172"/>
      <c r="CF52" s="171"/>
      <c r="CG52" s="219"/>
      <c r="CH52" s="220"/>
      <c r="CI52" s="219"/>
      <c r="CJ52" s="221"/>
      <c r="CK52" s="103"/>
      <c r="CL52" s="103"/>
      <c r="CM52" s="103"/>
      <c r="CN52" s="216"/>
      <c r="CO52" s="213"/>
      <c r="CP52" s="217"/>
      <c r="CQ52" s="218"/>
      <c r="CR52" s="218"/>
      <c r="CS52" s="172"/>
      <c r="CT52" s="171"/>
      <c r="CU52" s="219"/>
      <c r="CV52" s="220"/>
      <c r="CW52" s="219"/>
      <c r="CX52" s="221"/>
      <c r="CY52" s="103"/>
      <c r="CZ52" s="103"/>
      <c r="DA52" s="103"/>
      <c r="DB52" s="216"/>
      <c r="DC52" s="213"/>
      <c r="DD52" s="217"/>
      <c r="DE52" s="218"/>
      <c r="DF52" s="218"/>
      <c r="DG52" s="172"/>
      <c r="DH52" s="171"/>
      <c r="DI52" s="219"/>
      <c r="DJ52" s="220"/>
      <c r="DK52" s="219"/>
      <c r="DL52" s="221"/>
      <c r="DM52" s="103"/>
      <c r="DN52" s="103"/>
      <c r="DO52" s="103"/>
      <c r="DP52" s="216"/>
      <c r="DQ52" s="213"/>
      <c r="DR52" s="217"/>
      <c r="DS52" s="218"/>
      <c r="DT52" s="218"/>
      <c r="DU52" s="172"/>
      <c r="DV52" s="171"/>
      <c r="DW52" s="219"/>
      <c r="DX52" s="220"/>
      <c r="DY52" s="219"/>
      <c r="DZ52" s="221"/>
      <c r="EA52" s="103"/>
      <c r="EB52" s="103"/>
      <c r="EC52" s="103"/>
      <c r="ED52" s="216"/>
      <c r="EE52" s="213"/>
      <c r="EF52" s="217"/>
      <c r="EG52" s="218"/>
      <c r="EH52" s="218"/>
      <c r="EI52" s="172"/>
      <c r="EJ52" s="171"/>
      <c r="EK52" s="219"/>
      <c r="EL52" s="220"/>
      <c r="EM52" s="219"/>
      <c r="EN52" s="221"/>
      <c r="EO52" s="103"/>
      <c r="EP52" s="103"/>
      <c r="EQ52" s="103"/>
      <c r="ER52" s="216"/>
      <c r="ES52" s="213"/>
      <c r="ET52" s="217"/>
      <c r="EU52" s="218"/>
      <c r="EV52" s="218"/>
      <c r="EW52" s="172"/>
      <c r="EX52" s="171"/>
      <c r="EY52" s="219"/>
      <c r="EZ52" s="220"/>
      <c r="FA52" s="219"/>
      <c r="FB52" s="221"/>
      <c r="FC52" s="103"/>
      <c r="FD52" s="103"/>
      <c r="FE52" s="103"/>
      <c r="FF52" s="216"/>
      <c r="FG52" s="213"/>
      <c r="FH52" s="217"/>
      <c r="FI52" s="218"/>
      <c r="FJ52" s="218"/>
      <c r="FK52" s="172"/>
      <c r="FL52" s="171"/>
      <c r="FM52" s="219"/>
      <c r="FN52" s="220"/>
      <c r="FO52" s="219"/>
      <c r="FP52" s="221"/>
      <c r="FQ52" s="103"/>
      <c r="FR52" s="103"/>
      <c r="FS52" s="103"/>
      <c r="FT52" s="216"/>
      <c r="FU52" s="213"/>
      <c r="FV52" s="217"/>
      <c r="FW52" s="218"/>
      <c r="FX52" s="218"/>
      <c r="FY52" s="172"/>
      <c r="FZ52" s="171"/>
      <c r="GA52" s="219"/>
      <c r="GB52" s="220"/>
      <c r="GC52" s="219"/>
      <c r="GD52" s="221"/>
      <c r="GE52" s="103"/>
      <c r="GF52" s="103"/>
      <c r="GG52" s="103"/>
      <c r="GH52" s="216"/>
      <c r="GI52" s="213"/>
      <c r="GJ52" s="217"/>
      <c r="GK52" s="218"/>
      <c r="GL52" s="218"/>
      <c r="GM52" s="172"/>
      <c r="GN52" s="171"/>
      <c r="GO52" s="219"/>
      <c r="GP52" s="220"/>
      <c r="GQ52" s="219"/>
      <c r="GR52" s="221"/>
      <c r="GS52" s="103"/>
      <c r="GT52" s="103"/>
      <c r="GU52" s="103"/>
      <c r="GV52" s="216"/>
      <c r="GW52" s="213"/>
      <c r="GX52" s="217"/>
      <c r="GY52" s="218"/>
      <c r="GZ52" s="218"/>
      <c r="HA52" s="172"/>
      <c r="HB52" s="171"/>
      <c r="HC52" s="219"/>
      <c r="HD52" s="220"/>
      <c r="HE52" s="219"/>
      <c r="HF52" s="221"/>
      <c r="HG52" s="103"/>
      <c r="HH52" s="103"/>
      <c r="HI52" s="103"/>
      <c r="HJ52" s="216"/>
      <c r="HK52" s="213"/>
      <c r="HL52" s="217"/>
      <c r="HM52" s="218"/>
      <c r="HN52" s="218"/>
      <c r="HO52" s="172"/>
      <c r="HP52" s="171"/>
      <c r="HQ52" s="219"/>
      <c r="HR52" s="220"/>
      <c r="HS52" s="219"/>
      <c r="HT52" s="221"/>
      <c r="HU52" s="103"/>
      <c r="HV52" s="103"/>
      <c r="HW52" s="103"/>
      <c r="HX52" s="216"/>
      <c r="HY52" s="213"/>
      <c r="HZ52" s="217"/>
      <c r="IA52" s="218"/>
      <c r="IB52" s="218"/>
      <c r="IC52" s="172"/>
      <c r="ID52" s="171"/>
      <c r="IE52" s="219"/>
      <c r="IF52" s="220"/>
      <c r="IG52" s="219"/>
      <c r="IH52" s="221"/>
      <c r="II52" s="103"/>
      <c r="IJ52" s="103"/>
      <c r="IK52" s="103"/>
      <c r="IL52" s="216"/>
      <c r="IM52" s="213"/>
      <c r="IN52" s="217"/>
      <c r="IO52" s="218"/>
    </row>
    <row r="53" spans="1:249" s="98" customFormat="1">
      <c r="A53" s="290"/>
      <c r="B53" s="286"/>
      <c r="C53" s="327" t="s">
        <v>8</v>
      </c>
      <c r="D53" s="328"/>
      <c r="E53" s="329"/>
      <c r="F53" s="271"/>
      <c r="G53" s="329"/>
      <c r="H53" s="216"/>
      <c r="I53" s="213"/>
      <c r="J53" s="217"/>
      <c r="K53" s="218"/>
      <c r="L53" s="218"/>
      <c r="M53" s="172"/>
      <c r="N53" s="171"/>
      <c r="O53" s="219"/>
      <c r="P53" s="220"/>
      <c r="Q53" s="219"/>
      <c r="R53" s="221"/>
      <c r="S53" s="103"/>
      <c r="T53" s="103"/>
      <c r="U53" s="103"/>
      <c r="V53" s="216"/>
      <c r="W53" s="213"/>
      <c r="X53" s="217"/>
      <c r="Y53" s="218"/>
      <c r="Z53" s="218"/>
      <c r="AA53" s="172"/>
      <c r="AB53" s="171"/>
      <c r="AC53" s="219"/>
      <c r="AD53" s="220"/>
      <c r="AE53" s="219"/>
      <c r="AF53" s="221"/>
      <c r="AG53" s="103"/>
      <c r="AH53" s="103"/>
      <c r="AI53" s="103"/>
      <c r="AJ53" s="216"/>
      <c r="AK53" s="213"/>
      <c r="AL53" s="217"/>
      <c r="AM53" s="218"/>
      <c r="AN53" s="218"/>
      <c r="AO53" s="172"/>
      <c r="AP53" s="171"/>
      <c r="AQ53" s="219"/>
      <c r="AR53" s="220"/>
      <c r="AS53" s="219"/>
      <c r="AT53" s="221"/>
      <c r="AU53" s="103"/>
      <c r="AV53" s="103"/>
      <c r="AW53" s="103"/>
      <c r="AX53" s="216"/>
      <c r="AY53" s="213"/>
      <c r="AZ53" s="217"/>
      <c r="BA53" s="218"/>
      <c r="BB53" s="218"/>
      <c r="BC53" s="172"/>
      <c r="BD53" s="171"/>
      <c r="BE53" s="219"/>
      <c r="BF53" s="220"/>
      <c r="BG53" s="219"/>
      <c r="BH53" s="221"/>
      <c r="BI53" s="103"/>
      <c r="BJ53" s="103"/>
      <c r="BK53" s="103"/>
      <c r="BL53" s="216"/>
      <c r="BM53" s="213"/>
      <c r="BN53" s="217"/>
      <c r="BO53" s="218"/>
      <c r="BP53" s="218"/>
      <c r="BQ53" s="172"/>
      <c r="BR53" s="171"/>
      <c r="BS53" s="219"/>
      <c r="BT53" s="220"/>
      <c r="BU53" s="219"/>
      <c r="BV53" s="221"/>
      <c r="BW53" s="103"/>
      <c r="BX53" s="103"/>
      <c r="BY53" s="103"/>
      <c r="BZ53" s="216"/>
      <c r="CA53" s="213"/>
      <c r="CB53" s="217"/>
      <c r="CC53" s="218"/>
      <c r="CD53" s="218"/>
      <c r="CE53" s="172"/>
      <c r="CF53" s="171"/>
      <c r="CG53" s="219"/>
      <c r="CH53" s="220"/>
      <c r="CI53" s="219"/>
      <c r="CJ53" s="221"/>
      <c r="CK53" s="103"/>
      <c r="CL53" s="103"/>
      <c r="CM53" s="103"/>
      <c r="CN53" s="216"/>
      <c r="CO53" s="213"/>
      <c r="CP53" s="217"/>
      <c r="CQ53" s="218"/>
      <c r="CR53" s="218"/>
      <c r="CS53" s="172"/>
      <c r="CT53" s="171"/>
      <c r="CU53" s="219"/>
      <c r="CV53" s="220"/>
      <c r="CW53" s="219"/>
      <c r="CX53" s="221"/>
      <c r="CY53" s="103"/>
      <c r="CZ53" s="103"/>
      <c r="DA53" s="103"/>
      <c r="DB53" s="216"/>
      <c r="DC53" s="213"/>
      <c r="DD53" s="217"/>
      <c r="DE53" s="218"/>
      <c r="DF53" s="218"/>
      <c r="DG53" s="172"/>
      <c r="DH53" s="171"/>
      <c r="DI53" s="219"/>
      <c r="DJ53" s="220"/>
      <c r="DK53" s="219"/>
      <c r="DL53" s="221"/>
      <c r="DM53" s="103"/>
      <c r="DN53" s="103"/>
      <c r="DO53" s="103"/>
      <c r="DP53" s="216"/>
      <c r="DQ53" s="213"/>
      <c r="DR53" s="217"/>
      <c r="DS53" s="218"/>
      <c r="DT53" s="218"/>
      <c r="DU53" s="172"/>
      <c r="DV53" s="171"/>
      <c r="DW53" s="219"/>
      <c r="DX53" s="220"/>
      <c r="DY53" s="219"/>
      <c r="DZ53" s="221"/>
      <c r="EA53" s="103"/>
      <c r="EB53" s="103"/>
      <c r="EC53" s="103"/>
      <c r="ED53" s="216"/>
      <c r="EE53" s="213"/>
      <c r="EF53" s="217"/>
      <c r="EG53" s="218"/>
      <c r="EH53" s="218"/>
      <c r="EI53" s="172"/>
      <c r="EJ53" s="171"/>
      <c r="EK53" s="219"/>
      <c r="EL53" s="220"/>
      <c r="EM53" s="219"/>
      <c r="EN53" s="221"/>
      <c r="EO53" s="103"/>
      <c r="EP53" s="103"/>
      <c r="EQ53" s="103"/>
      <c r="ER53" s="216"/>
      <c r="ES53" s="213"/>
      <c r="ET53" s="217"/>
      <c r="EU53" s="218"/>
      <c r="EV53" s="218"/>
      <c r="EW53" s="172"/>
      <c r="EX53" s="171"/>
      <c r="EY53" s="219"/>
      <c r="EZ53" s="220"/>
      <c r="FA53" s="219"/>
      <c r="FB53" s="221"/>
      <c r="FC53" s="103"/>
      <c r="FD53" s="103"/>
      <c r="FE53" s="103"/>
      <c r="FF53" s="216"/>
      <c r="FG53" s="213"/>
      <c r="FH53" s="217"/>
      <c r="FI53" s="218"/>
      <c r="FJ53" s="218"/>
      <c r="FK53" s="172"/>
      <c r="FL53" s="171"/>
      <c r="FM53" s="219"/>
      <c r="FN53" s="220"/>
      <c r="FO53" s="219"/>
      <c r="FP53" s="221"/>
      <c r="FQ53" s="103"/>
      <c r="FR53" s="103"/>
      <c r="FS53" s="103"/>
      <c r="FT53" s="216"/>
      <c r="FU53" s="213"/>
      <c r="FV53" s="217"/>
      <c r="FW53" s="218"/>
      <c r="FX53" s="218"/>
      <c r="FY53" s="172"/>
      <c r="FZ53" s="171"/>
      <c r="GA53" s="219"/>
      <c r="GB53" s="220"/>
      <c r="GC53" s="219"/>
      <c r="GD53" s="221"/>
      <c r="GE53" s="103"/>
      <c r="GF53" s="103"/>
      <c r="GG53" s="103"/>
      <c r="GH53" s="216"/>
      <c r="GI53" s="213"/>
      <c r="GJ53" s="217"/>
      <c r="GK53" s="218"/>
      <c r="GL53" s="218"/>
      <c r="GM53" s="172"/>
      <c r="GN53" s="171"/>
      <c r="GO53" s="219"/>
      <c r="GP53" s="220"/>
      <c r="GQ53" s="219"/>
      <c r="GR53" s="221"/>
      <c r="GS53" s="103"/>
      <c r="GT53" s="103"/>
      <c r="GU53" s="103"/>
      <c r="GV53" s="216"/>
      <c r="GW53" s="213"/>
      <c r="GX53" s="217"/>
      <c r="GY53" s="218"/>
      <c r="GZ53" s="218"/>
      <c r="HA53" s="172"/>
      <c r="HB53" s="171"/>
      <c r="HC53" s="219"/>
      <c r="HD53" s="220"/>
      <c r="HE53" s="219"/>
      <c r="HF53" s="221"/>
      <c r="HG53" s="103"/>
      <c r="HH53" s="103"/>
      <c r="HI53" s="103"/>
      <c r="HJ53" s="216"/>
      <c r="HK53" s="213"/>
      <c r="HL53" s="217"/>
      <c r="HM53" s="218"/>
      <c r="HN53" s="218"/>
      <c r="HO53" s="172"/>
      <c r="HP53" s="171"/>
      <c r="HQ53" s="219"/>
      <c r="HR53" s="220"/>
      <c r="HS53" s="219"/>
      <c r="HT53" s="221"/>
      <c r="HU53" s="103"/>
      <c r="HV53" s="103"/>
      <c r="HW53" s="103"/>
      <c r="HX53" s="216"/>
      <c r="HY53" s="213"/>
      <c r="HZ53" s="217"/>
      <c r="IA53" s="218"/>
      <c r="IB53" s="218"/>
      <c r="IC53" s="172"/>
      <c r="ID53" s="171"/>
      <c r="IE53" s="219"/>
      <c r="IF53" s="220"/>
      <c r="IG53" s="219"/>
      <c r="IH53" s="221"/>
      <c r="II53" s="103"/>
      <c r="IJ53" s="103"/>
      <c r="IK53" s="103"/>
      <c r="IL53" s="216"/>
      <c r="IM53" s="213"/>
      <c r="IN53" s="217"/>
      <c r="IO53" s="218"/>
    </row>
    <row r="54" spans="1:249" s="98" customFormat="1" ht="12.75">
      <c r="A54" s="313"/>
      <c r="B54" s="314"/>
      <c r="C54" s="315"/>
      <c r="D54" s="316"/>
      <c r="E54" s="317"/>
      <c r="F54" s="172"/>
      <c r="G54" s="170"/>
      <c r="H54" s="216"/>
      <c r="I54" s="213"/>
      <c r="J54" s="217"/>
      <c r="K54" s="218"/>
      <c r="L54" s="218"/>
      <c r="M54" s="172"/>
      <c r="N54" s="171"/>
      <c r="O54" s="219"/>
      <c r="P54" s="220"/>
      <c r="Q54" s="219"/>
      <c r="R54" s="221"/>
      <c r="S54" s="103"/>
      <c r="T54" s="103"/>
      <c r="U54" s="103"/>
      <c r="V54" s="216"/>
      <c r="W54" s="213"/>
      <c r="X54" s="217"/>
      <c r="Y54" s="218"/>
      <c r="Z54" s="218"/>
      <c r="AA54" s="172"/>
      <c r="AB54" s="171"/>
      <c r="AC54" s="219"/>
      <c r="AD54" s="220"/>
      <c r="AE54" s="219"/>
      <c r="AF54" s="221"/>
      <c r="AG54" s="103"/>
      <c r="AH54" s="103"/>
      <c r="AI54" s="103"/>
      <c r="AJ54" s="216"/>
      <c r="AK54" s="213"/>
      <c r="AL54" s="217"/>
      <c r="AM54" s="218"/>
      <c r="AN54" s="218"/>
      <c r="AO54" s="172"/>
      <c r="AP54" s="171"/>
      <c r="AQ54" s="219"/>
      <c r="AR54" s="220"/>
      <c r="AS54" s="219"/>
      <c r="AT54" s="221"/>
      <c r="AU54" s="103"/>
      <c r="AV54" s="103"/>
      <c r="AW54" s="103"/>
      <c r="AX54" s="216"/>
      <c r="AY54" s="213"/>
      <c r="AZ54" s="217"/>
      <c r="BA54" s="218"/>
      <c r="BB54" s="218"/>
      <c r="BC54" s="172"/>
      <c r="BD54" s="171"/>
      <c r="BE54" s="219"/>
      <c r="BF54" s="220"/>
      <c r="BG54" s="219"/>
      <c r="BH54" s="221"/>
      <c r="BI54" s="103"/>
      <c r="BJ54" s="103"/>
      <c r="BK54" s="103"/>
      <c r="BL54" s="216"/>
      <c r="BM54" s="213"/>
      <c r="BN54" s="217"/>
      <c r="BO54" s="218"/>
      <c r="BP54" s="218"/>
      <c r="BQ54" s="172"/>
      <c r="BR54" s="171"/>
      <c r="BS54" s="219"/>
      <c r="BT54" s="220"/>
      <c r="BU54" s="219"/>
      <c r="BV54" s="221"/>
      <c r="BW54" s="103"/>
      <c r="BX54" s="103"/>
      <c r="BY54" s="103"/>
      <c r="BZ54" s="216"/>
      <c r="CA54" s="213"/>
      <c r="CB54" s="217"/>
      <c r="CC54" s="218"/>
      <c r="CD54" s="218"/>
      <c r="CE54" s="172"/>
      <c r="CF54" s="171"/>
      <c r="CG54" s="219"/>
      <c r="CH54" s="220"/>
      <c r="CI54" s="219"/>
      <c r="CJ54" s="221"/>
      <c r="CK54" s="103"/>
      <c r="CL54" s="103"/>
      <c r="CM54" s="103"/>
      <c r="CN54" s="216"/>
      <c r="CO54" s="213"/>
      <c r="CP54" s="217"/>
      <c r="CQ54" s="218"/>
      <c r="CR54" s="218"/>
      <c r="CS54" s="172"/>
      <c r="CT54" s="171"/>
      <c r="CU54" s="219"/>
      <c r="CV54" s="220"/>
      <c r="CW54" s="219"/>
      <c r="CX54" s="221"/>
      <c r="CY54" s="103"/>
      <c r="CZ54" s="103"/>
      <c r="DA54" s="103"/>
      <c r="DB54" s="216"/>
      <c r="DC54" s="213"/>
      <c r="DD54" s="217"/>
      <c r="DE54" s="218"/>
      <c r="DF54" s="218"/>
      <c r="DG54" s="172"/>
      <c r="DH54" s="171"/>
      <c r="DI54" s="219"/>
      <c r="DJ54" s="220"/>
      <c r="DK54" s="219"/>
      <c r="DL54" s="221"/>
      <c r="DM54" s="103"/>
      <c r="DN54" s="103"/>
      <c r="DO54" s="103"/>
      <c r="DP54" s="216"/>
      <c r="DQ54" s="213"/>
      <c r="DR54" s="217"/>
      <c r="DS54" s="218"/>
      <c r="DT54" s="218"/>
      <c r="DU54" s="172"/>
      <c r="DV54" s="171"/>
      <c r="DW54" s="219"/>
      <c r="DX54" s="220"/>
      <c r="DY54" s="219"/>
      <c r="DZ54" s="221"/>
      <c r="EA54" s="103"/>
      <c r="EB54" s="103"/>
      <c r="EC54" s="103"/>
      <c r="ED54" s="216"/>
      <c r="EE54" s="213"/>
      <c r="EF54" s="217"/>
      <c r="EG54" s="218"/>
      <c r="EH54" s="218"/>
      <c r="EI54" s="172"/>
      <c r="EJ54" s="171"/>
      <c r="EK54" s="219"/>
      <c r="EL54" s="220"/>
      <c r="EM54" s="219"/>
      <c r="EN54" s="221"/>
      <c r="EO54" s="103"/>
      <c r="EP54" s="103"/>
      <c r="EQ54" s="103"/>
      <c r="ER54" s="216"/>
      <c r="ES54" s="213"/>
      <c r="ET54" s="217"/>
      <c r="EU54" s="218"/>
      <c r="EV54" s="218"/>
      <c r="EW54" s="172"/>
      <c r="EX54" s="171"/>
      <c r="EY54" s="219"/>
      <c r="EZ54" s="220"/>
      <c r="FA54" s="219"/>
      <c r="FB54" s="221"/>
      <c r="FC54" s="103"/>
      <c r="FD54" s="103"/>
      <c r="FE54" s="103"/>
      <c r="FF54" s="216"/>
      <c r="FG54" s="213"/>
      <c r="FH54" s="217"/>
      <c r="FI54" s="218"/>
      <c r="FJ54" s="218"/>
      <c r="FK54" s="172"/>
      <c r="FL54" s="171"/>
      <c r="FM54" s="219"/>
      <c r="FN54" s="220"/>
      <c r="FO54" s="219"/>
      <c r="FP54" s="221"/>
      <c r="FQ54" s="103"/>
      <c r="FR54" s="103"/>
      <c r="FS54" s="103"/>
      <c r="FT54" s="216"/>
      <c r="FU54" s="213"/>
      <c r="FV54" s="217"/>
      <c r="FW54" s="218"/>
      <c r="FX54" s="218"/>
      <c r="FY54" s="172"/>
      <c r="FZ54" s="171"/>
      <c r="GA54" s="219"/>
      <c r="GB54" s="220"/>
      <c r="GC54" s="219"/>
      <c r="GD54" s="221"/>
      <c r="GE54" s="103"/>
      <c r="GF54" s="103"/>
      <c r="GG54" s="103"/>
      <c r="GH54" s="216"/>
      <c r="GI54" s="213"/>
      <c r="GJ54" s="217"/>
      <c r="GK54" s="218"/>
      <c r="GL54" s="218"/>
      <c r="GM54" s="172"/>
      <c r="GN54" s="171"/>
      <c r="GO54" s="219"/>
      <c r="GP54" s="220"/>
      <c r="GQ54" s="219"/>
      <c r="GR54" s="221"/>
      <c r="GS54" s="103"/>
      <c r="GT54" s="103"/>
      <c r="GU54" s="103"/>
      <c r="GV54" s="216"/>
      <c r="GW54" s="213"/>
      <c r="GX54" s="217"/>
      <c r="GY54" s="218"/>
      <c r="GZ54" s="218"/>
      <c r="HA54" s="172"/>
      <c r="HB54" s="171"/>
      <c r="HC54" s="219"/>
      <c r="HD54" s="220"/>
      <c r="HE54" s="219"/>
      <c r="HF54" s="221"/>
      <c r="HG54" s="103"/>
      <c r="HH54" s="103"/>
      <c r="HI54" s="103"/>
      <c r="HJ54" s="216"/>
      <c r="HK54" s="213"/>
      <c r="HL54" s="217"/>
      <c r="HM54" s="218"/>
      <c r="HN54" s="218"/>
      <c r="HO54" s="172"/>
      <c r="HP54" s="171"/>
      <c r="HQ54" s="219"/>
      <c r="HR54" s="220"/>
      <c r="HS54" s="219"/>
      <c r="HT54" s="221"/>
      <c r="HU54" s="103"/>
      <c r="HV54" s="103"/>
      <c r="HW54" s="103"/>
      <c r="HX54" s="216"/>
      <c r="HY54" s="213"/>
      <c r="HZ54" s="217"/>
      <c r="IA54" s="218"/>
      <c r="IB54" s="218"/>
      <c r="IC54" s="172"/>
      <c r="ID54" s="171"/>
      <c r="IE54" s="219"/>
      <c r="IF54" s="220"/>
      <c r="IG54" s="219"/>
      <c r="IH54" s="221"/>
      <c r="II54" s="103"/>
      <c r="IJ54" s="103"/>
      <c r="IK54" s="103"/>
      <c r="IL54" s="216"/>
      <c r="IM54" s="213"/>
      <c r="IN54" s="217"/>
      <c r="IO54" s="218"/>
    </row>
    <row r="55" spans="1:249" s="98" customFormat="1" ht="12.75">
      <c r="A55" s="313"/>
      <c r="B55" s="314"/>
      <c r="C55" s="315"/>
      <c r="D55" s="316"/>
      <c r="E55" s="317"/>
      <c r="F55" s="172"/>
      <c r="G55" s="170"/>
      <c r="H55" s="216"/>
      <c r="I55" s="213"/>
      <c r="J55" s="217"/>
      <c r="K55" s="218"/>
      <c r="L55" s="218"/>
      <c r="M55" s="172"/>
      <c r="N55" s="171"/>
      <c r="O55" s="219"/>
      <c r="P55" s="220"/>
      <c r="Q55" s="219"/>
      <c r="R55" s="221"/>
      <c r="S55" s="103"/>
      <c r="T55" s="103"/>
      <c r="U55" s="103"/>
      <c r="V55" s="216"/>
      <c r="W55" s="213"/>
      <c r="X55" s="217"/>
      <c r="Y55" s="218"/>
      <c r="Z55" s="218"/>
      <c r="AA55" s="172"/>
      <c r="AB55" s="171"/>
      <c r="AC55" s="219"/>
      <c r="AD55" s="220"/>
      <c r="AE55" s="219"/>
      <c r="AF55" s="221"/>
      <c r="AG55" s="103"/>
      <c r="AH55" s="103"/>
      <c r="AI55" s="103"/>
      <c r="AJ55" s="216"/>
      <c r="AK55" s="213"/>
      <c r="AL55" s="217"/>
      <c r="AM55" s="218"/>
      <c r="AN55" s="218"/>
      <c r="AO55" s="172"/>
      <c r="AP55" s="171"/>
      <c r="AQ55" s="219"/>
      <c r="AR55" s="220"/>
      <c r="AS55" s="219"/>
      <c r="AT55" s="221"/>
      <c r="AU55" s="103"/>
      <c r="AV55" s="103"/>
      <c r="AW55" s="103"/>
      <c r="AX55" s="216"/>
      <c r="AY55" s="213"/>
      <c r="AZ55" s="217"/>
      <c r="BA55" s="218"/>
      <c r="BB55" s="218"/>
      <c r="BC55" s="172"/>
      <c r="BD55" s="171"/>
      <c r="BE55" s="219"/>
      <c r="BF55" s="220"/>
      <c r="BG55" s="219"/>
      <c r="BH55" s="221"/>
      <c r="BI55" s="103"/>
      <c r="BJ55" s="103"/>
      <c r="BK55" s="103"/>
      <c r="BL55" s="216"/>
      <c r="BM55" s="213"/>
      <c r="BN55" s="217"/>
      <c r="BO55" s="218"/>
      <c r="BP55" s="218"/>
      <c r="BQ55" s="172"/>
      <c r="BR55" s="171"/>
      <c r="BS55" s="219"/>
      <c r="BT55" s="220"/>
      <c r="BU55" s="219"/>
      <c r="BV55" s="221"/>
      <c r="BW55" s="103"/>
      <c r="BX55" s="103"/>
      <c r="BY55" s="103"/>
      <c r="BZ55" s="216"/>
      <c r="CA55" s="213"/>
      <c r="CB55" s="217"/>
      <c r="CC55" s="218"/>
      <c r="CD55" s="218"/>
      <c r="CE55" s="172"/>
      <c r="CF55" s="171"/>
      <c r="CG55" s="219"/>
      <c r="CH55" s="220"/>
      <c r="CI55" s="219"/>
      <c r="CJ55" s="221"/>
      <c r="CK55" s="103"/>
      <c r="CL55" s="103"/>
      <c r="CM55" s="103"/>
      <c r="CN55" s="216"/>
      <c r="CO55" s="213"/>
      <c r="CP55" s="217"/>
      <c r="CQ55" s="218"/>
      <c r="CR55" s="218"/>
      <c r="CS55" s="172"/>
      <c r="CT55" s="171"/>
      <c r="CU55" s="219"/>
      <c r="CV55" s="220"/>
      <c r="CW55" s="219"/>
      <c r="CX55" s="221"/>
      <c r="CY55" s="103"/>
      <c r="CZ55" s="103"/>
      <c r="DA55" s="103"/>
      <c r="DB55" s="216"/>
      <c r="DC55" s="213"/>
      <c r="DD55" s="217"/>
      <c r="DE55" s="218"/>
      <c r="DF55" s="218"/>
      <c r="DG55" s="172"/>
      <c r="DH55" s="171"/>
      <c r="DI55" s="219"/>
      <c r="DJ55" s="220"/>
      <c r="DK55" s="219"/>
      <c r="DL55" s="221"/>
      <c r="DM55" s="103"/>
      <c r="DN55" s="103"/>
      <c r="DO55" s="103"/>
      <c r="DP55" s="216"/>
      <c r="DQ55" s="213"/>
      <c r="DR55" s="217"/>
      <c r="DS55" s="218"/>
      <c r="DT55" s="218"/>
      <c r="DU55" s="172"/>
      <c r="DV55" s="171"/>
      <c r="DW55" s="219"/>
      <c r="DX55" s="220"/>
      <c r="DY55" s="219"/>
      <c r="DZ55" s="221"/>
      <c r="EA55" s="103"/>
      <c r="EB55" s="103"/>
      <c r="EC55" s="103"/>
      <c r="ED55" s="216"/>
      <c r="EE55" s="213"/>
      <c r="EF55" s="217"/>
      <c r="EG55" s="218"/>
      <c r="EH55" s="218"/>
      <c r="EI55" s="172"/>
      <c r="EJ55" s="171"/>
      <c r="EK55" s="219"/>
      <c r="EL55" s="220"/>
      <c r="EM55" s="219"/>
      <c r="EN55" s="221"/>
      <c r="EO55" s="103"/>
      <c r="EP55" s="103"/>
      <c r="EQ55" s="103"/>
      <c r="ER55" s="216"/>
      <c r="ES55" s="213"/>
      <c r="ET55" s="217"/>
      <c r="EU55" s="218"/>
      <c r="EV55" s="218"/>
      <c r="EW55" s="172"/>
      <c r="EX55" s="171"/>
      <c r="EY55" s="219"/>
      <c r="EZ55" s="220"/>
      <c r="FA55" s="219"/>
      <c r="FB55" s="221"/>
      <c r="FC55" s="103"/>
      <c r="FD55" s="103"/>
      <c r="FE55" s="103"/>
      <c r="FF55" s="216"/>
      <c r="FG55" s="213"/>
      <c r="FH55" s="217"/>
      <c r="FI55" s="218"/>
      <c r="FJ55" s="218"/>
      <c r="FK55" s="172"/>
      <c r="FL55" s="171"/>
      <c r="FM55" s="219"/>
      <c r="FN55" s="220"/>
      <c r="FO55" s="219"/>
      <c r="FP55" s="221"/>
      <c r="FQ55" s="103"/>
      <c r="FR55" s="103"/>
      <c r="FS55" s="103"/>
      <c r="FT55" s="216"/>
      <c r="FU55" s="213"/>
      <c r="FV55" s="217"/>
      <c r="FW55" s="218"/>
      <c r="FX55" s="218"/>
      <c r="FY55" s="172"/>
      <c r="FZ55" s="171"/>
      <c r="GA55" s="219"/>
      <c r="GB55" s="220"/>
      <c r="GC55" s="219"/>
      <c r="GD55" s="221"/>
      <c r="GE55" s="103"/>
      <c r="GF55" s="103"/>
      <c r="GG55" s="103"/>
      <c r="GH55" s="216"/>
      <c r="GI55" s="213"/>
      <c r="GJ55" s="217"/>
      <c r="GK55" s="218"/>
      <c r="GL55" s="218"/>
      <c r="GM55" s="172"/>
      <c r="GN55" s="171"/>
      <c r="GO55" s="219"/>
      <c r="GP55" s="220"/>
      <c r="GQ55" s="219"/>
      <c r="GR55" s="221"/>
      <c r="GS55" s="103"/>
      <c r="GT55" s="103"/>
      <c r="GU55" s="103"/>
      <c r="GV55" s="216"/>
      <c r="GW55" s="213"/>
      <c r="GX55" s="217"/>
      <c r="GY55" s="218"/>
      <c r="GZ55" s="218"/>
      <c r="HA55" s="172"/>
      <c r="HB55" s="171"/>
      <c r="HC55" s="219"/>
      <c r="HD55" s="220"/>
      <c r="HE55" s="219"/>
      <c r="HF55" s="221"/>
      <c r="HG55" s="103"/>
      <c r="HH55" s="103"/>
      <c r="HI55" s="103"/>
      <c r="HJ55" s="216"/>
      <c r="HK55" s="213"/>
      <c r="HL55" s="217"/>
      <c r="HM55" s="218"/>
      <c r="HN55" s="218"/>
      <c r="HO55" s="172"/>
      <c r="HP55" s="171"/>
      <c r="HQ55" s="219"/>
      <c r="HR55" s="220"/>
      <c r="HS55" s="219"/>
      <c r="HT55" s="221"/>
      <c r="HU55" s="103"/>
      <c r="HV55" s="103"/>
      <c r="HW55" s="103"/>
      <c r="HX55" s="216"/>
      <c r="HY55" s="213"/>
      <c r="HZ55" s="217"/>
      <c r="IA55" s="218"/>
      <c r="IB55" s="218"/>
      <c r="IC55" s="172"/>
      <c r="ID55" s="171"/>
      <c r="IE55" s="219"/>
      <c r="IF55" s="220"/>
      <c r="IG55" s="219"/>
      <c r="IH55" s="221"/>
      <c r="II55" s="103"/>
      <c r="IJ55" s="103"/>
      <c r="IK55" s="103"/>
      <c r="IL55" s="216"/>
      <c r="IM55" s="213"/>
      <c r="IN55" s="217"/>
      <c r="IO55" s="218"/>
    </row>
    <row r="56" spans="1:249" s="98" customFormat="1" ht="12.75">
      <c r="A56" s="313"/>
      <c r="B56" s="314"/>
      <c r="C56" s="315"/>
      <c r="D56" s="316"/>
      <c r="E56" s="317"/>
      <c r="F56" s="172"/>
      <c r="G56" s="170"/>
      <c r="H56" s="216"/>
      <c r="I56" s="213"/>
      <c r="J56" s="217"/>
      <c r="K56" s="218"/>
      <c r="L56" s="218"/>
      <c r="M56" s="172"/>
      <c r="N56" s="171"/>
      <c r="O56" s="219"/>
      <c r="P56" s="220"/>
      <c r="Q56" s="219"/>
      <c r="R56" s="221"/>
      <c r="S56" s="103"/>
      <c r="T56" s="103"/>
      <c r="U56" s="103"/>
      <c r="V56" s="216"/>
      <c r="W56" s="213"/>
      <c r="X56" s="217"/>
      <c r="Y56" s="218"/>
      <c r="Z56" s="218"/>
      <c r="AA56" s="172"/>
      <c r="AB56" s="171"/>
      <c r="AC56" s="219"/>
      <c r="AD56" s="220"/>
      <c r="AE56" s="219"/>
      <c r="AF56" s="221"/>
      <c r="AG56" s="103"/>
      <c r="AH56" s="103"/>
      <c r="AI56" s="103"/>
      <c r="AJ56" s="216"/>
      <c r="AK56" s="213"/>
      <c r="AL56" s="217"/>
      <c r="AM56" s="218"/>
      <c r="AN56" s="218"/>
      <c r="AO56" s="172"/>
      <c r="AP56" s="171"/>
      <c r="AQ56" s="219"/>
      <c r="AR56" s="220"/>
      <c r="AS56" s="219"/>
      <c r="AT56" s="221"/>
      <c r="AU56" s="103"/>
      <c r="AV56" s="103"/>
      <c r="AW56" s="103"/>
      <c r="AX56" s="216"/>
      <c r="AY56" s="213"/>
      <c r="AZ56" s="217"/>
      <c r="BA56" s="218"/>
      <c r="BB56" s="218"/>
      <c r="BC56" s="172"/>
      <c r="BD56" s="171"/>
      <c r="BE56" s="219"/>
      <c r="BF56" s="220"/>
      <c r="BG56" s="219"/>
      <c r="BH56" s="221"/>
      <c r="BI56" s="103"/>
      <c r="BJ56" s="103"/>
      <c r="BK56" s="103"/>
      <c r="BL56" s="216"/>
      <c r="BM56" s="213"/>
      <c r="BN56" s="217"/>
      <c r="BO56" s="218"/>
      <c r="BP56" s="218"/>
      <c r="BQ56" s="172"/>
      <c r="BR56" s="171"/>
      <c r="BS56" s="219"/>
      <c r="BT56" s="220"/>
      <c r="BU56" s="219"/>
      <c r="BV56" s="221"/>
      <c r="BW56" s="103"/>
      <c r="BX56" s="103"/>
      <c r="BY56" s="103"/>
      <c r="BZ56" s="216"/>
      <c r="CA56" s="213"/>
      <c r="CB56" s="217"/>
      <c r="CC56" s="218"/>
      <c r="CD56" s="218"/>
      <c r="CE56" s="172"/>
      <c r="CF56" s="171"/>
      <c r="CG56" s="219"/>
      <c r="CH56" s="220"/>
      <c r="CI56" s="219"/>
      <c r="CJ56" s="221"/>
      <c r="CK56" s="103"/>
      <c r="CL56" s="103"/>
      <c r="CM56" s="103"/>
      <c r="CN56" s="216"/>
      <c r="CO56" s="213"/>
      <c r="CP56" s="217"/>
      <c r="CQ56" s="218"/>
      <c r="CR56" s="218"/>
      <c r="CS56" s="172"/>
      <c r="CT56" s="171"/>
      <c r="CU56" s="219"/>
      <c r="CV56" s="220"/>
      <c r="CW56" s="219"/>
      <c r="CX56" s="221"/>
      <c r="CY56" s="103"/>
      <c r="CZ56" s="103"/>
      <c r="DA56" s="103"/>
      <c r="DB56" s="216"/>
      <c r="DC56" s="213"/>
      <c r="DD56" s="217"/>
      <c r="DE56" s="218"/>
      <c r="DF56" s="218"/>
      <c r="DG56" s="172"/>
      <c r="DH56" s="171"/>
      <c r="DI56" s="219"/>
      <c r="DJ56" s="220"/>
      <c r="DK56" s="219"/>
      <c r="DL56" s="221"/>
      <c r="DM56" s="103"/>
      <c r="DN56" s="103"/>
      <c r="DO56" s="103"/>
      <c r="DP56" s="216"/>
      <c r="DQ56" s="213"/>
      <c r="DR56" s="217"/>
      <c r="DS56" s="218"/>
      <c r="DT56" s="218"/>
      <c r="DU56" s="172"/>
      <c r="DV56" s="171"/>
      <c r="DW56" s="219"/>
      <c r="DX56" s="220"/>
      <c r="DY56" s="219"/>
      <c r="DZ56" s="221"/>
      <c r="EA56" s="103"/>
      <c r="EB56" s="103"/>
      <c r="EC56" s="103"/>
      <c r="ED56" s="216"/>
      <c r="EE56" s="213"/>
      <c r="EF56" s="217"/>
      <c r="EG56" s="218"/>
      <c r="EH56" s="218"/>
      <c r="EI56" s="172"/>
      <c r="EJ56" s="171"/>
      <c r="EK56" s="219"/>
      <c r="EL56" s="220"/>
      <c r="EM56" s="219"/>
      <c r="EN56" s="221"/>
      <c r="EO56" s="103"/>
      <c r="EP56" s="103"/>
      <c r="EQ56" s="103"/>
      <c r="ER56" s="216"/>
      <c r="ES56" s="213"/>
      <c r="ET56" s="217"/>
      <c r="EU56" s="218"/>
      <c r="EV56" s="218"/>
      <c r="EW56" s="172"/>
      <c r="EX56" s="171"/>
      <c r="EY56" s="219"/>
      <c r="EZ56" s="220"/>
      <c r="FA56" s="219"/>
      <c r="FB56" s="221"/>
      <c r="FC56" s="103"/>
      <c r="FD56" s="103"/>
      <c r="FE56" s="103"/>
      <c r="FF56" s="216"/>
      <c r="FG56" s="213"/>
      <c r="FH56" s="217"/>
      <c r="FI56" s="218"/>
      <c r="FJ56" s="218"/>
      <c r="FK56" s="172"/>
      <c r="FL56" s="171"/>
      <c r="FM56" s="219"/>
      <c r="FN56" s="220"/>
      <c r="FO56" s="219"/>
      <c r="FP56" s="221"/>
      <c r="FQ56" s="103"/>
      <c r="FR56" s="103"/>
      <c r="FS56" s="103"/>
      <c r="FT56" s="216"/>
      <c r="FU56" s="213"/>
      <c r="FV56" s="217"/>
      <c r="FW56" s="218"/>
      <c r="FX56" s="218"/>
      <c r="FY56" s="172"/>
      <c r="FZ56" s="171"/>
      <c r="GA56" s="219"/>
      <c r="GB56" s="220"/>
      <c r="GC56" s="219"/>
      <c r="GD56" s="221"/>
      <c r="GE56" s="103"/>
      <c r="GF56" s="103"/>
      <c r="GG56" s="103"/>
      <c r="GH56" s="216"/>
      <c r="GI56" s="213"/>
      <c r="GJ56" s="217"/>
      <c r="GK56" s="218"/>
      <c r="GL56" s="218"/>
      <c r="GM56" s="172"/>
      <c r="GN56" s="171"/>
      <c r="GO56" s="219"/>
      <c r="GP56" s="220"/>
      <c r="GQ56" s="219"/>
      <c r="GR56" s="221"/>
      <c r="GS56" s="103"/>
      <c r="GT56" s="103"/>
      <c r="GU56" s="103"/>
      <c r="GV56" s="216"/>
      <c r="GW56" s="213"/>
      <c r="GX56" s="217"/>
      <c r="GY56" s="218"/>
      <c r="GZ56" s="218"/>
      <c r="HA56" s="172"/>
      <c r="HB56" s="171"/>
      <c r="HC56" s="219"/>
      <c r="HD56" s="220"/>
      <c r="HE56" s="219"/>
      <c r="HF56" s="221"/>
      <c r="HG56" s="103"/>
      <c r="HH56" s="103"/>
      <c r="HI56" s="103"/>
      <c r="HJ56" s="216"/>
      <c r="HK56" s="213"/>
      <c r="HL56" s="217"/>
      <c r="HM56" s="218"/>
      <c r="HN56" s="218"/>
      <c r="HO56" s="172"/>
      <c r="HP56" s="171"/>
      <c r="HQ56" s="219"/>
      <c r="HR56" s="220"/>
      <c r="HS56" s="219"/>
      <c r="HT56" s="221"/>
      <c r="HU56" s="103"/>
      <c r="HV56" s="103"/>
      <c r="HW56" s="103"/>
      <c r="HX56" s="216"/>
      <c r="HY56" s="213"/>
      <c r="HZ56" s="217"/>
      <c r="IA56" s="218"/>
      <c r="IB56" s="218"/>
      <c r="IC56" s="172"/>
      <c r="ID56" s="171"/>
      <c r="IE56" s="219"/>
      <c r="IF56" s="220"/>
      <c r="IG56" s="219"/>
      <c r="IH56" s="221"/>
      <c r="II56" s="103"/>
      <c r="IJ56" s="103"/>
      <c r="IK56" s="103"/>
      <c r="IL56" s="216"/>
      <c r="IM56" s="213"/>
      <c r="IN56" s="217"/>
      <c r="IO56" s="218"/>
    </row>
    <row r="57" spans="1:249" ht="15.75">
      <c r="A57" s="298"/>
      <c r="B57" s="291"/>
      <c r="C57" s="330" t="s">
        <v>144</v>
      </c>
      <c r="D57" s="331"/>
      <c r="E57" s="168"/>
      <c r="F57" s="272"/>
      <c r="G57" s="350">
        <f>SUM(G17:G56)</f>
        <v>0</v>
      </c>
    </row>
    <row r="58" spans="1:249" ht="15.75">
      <c r="A58" s="298"/>
      <c r="B58" s="291"/>
      <c r="C58" s="332"/>
      <c r="D58" s="304"/>
      <c r="E58" s="174"/>
      <c r="F58" s="273"/>
      <c r="G58" s="351"/>
    </row>
    <row r="59" spans="1:249" s="98" customFormat="1" ht="12.75">
      <c r="A59" s="313"/>
      <c r="B59" s="314"/>
      <c r="C59" s="315"/>
      <c r="D59" s="316"/>
      <c r="E59" s="317"/>
      <c r="F59" s="172"/>
      <c r="G59" s="170"/>
      <c r="H59" s="216"/>
      <c r="I59" s="213"/>
      <c r="J59" s="217"/>
      <c r="K59" s="218"/>
      <c r="L59" s="218"/>
      <c r="M59" s="172"/>
      <c r="N59" s="171"/>
      <c r="O59" s="219"/>
      <c r="P59" s="220"/>
      <c r="Q59" s="219"/>
      <c r="R59" s="221"/>
      <c r="S59" s="103"/>
      <c r="T59" s="103"/>
      <c r="U59" s="103"/>
      <c r="V59" s="216"/>
      <c r="W59" s="213"/>
      <c r="X59" s="217"/>
      <c r="Y59" s="218"/>
      <c r="Z59" s="218"/>
      <c r="AA59" s="172"/>
      <c r="AB59" s="171"/>
      <c r="AC59" s="219"/>
      <c r="AD59" s="220"/>
      <c r="AE59" s="219"/>
      <c r="AF59" s="221"/>
      <c r="AG59" s="103"/>
      <c r="AH59" s="103"/>
      <c r="AI59" s="103"/>
      <c r="AJ59" s="216"/>
      <c r="AK59" s="213"/>
      <c r="AL59" s="217"/>
      <c r="AM59" s="218"/>
      <c r="AN59" s="218"/>
      <c r="AO59" s="172"/>
      <c r="AP59" s="171"/>
      <c r="AQ59" s="219"/>
      <c r="AR59" s="220"/>
      <c r="AS59" s="219"/>
      <c r="AT59" s="221"/>
      <c r="AU59" s="103"/>
      <c r="AV59" s="103"/>
      <c r="AW59" s="103"/>
      <c r="AX59" s="216"/>
      <c r="AY59" s="213"/>
      <c r="AZ59" s="217"/>
      <c r="BA59" s="218"/>
      <c r="BB59" s="218"/>
      <c r="BC59" s="172"/>
      <c r="BD59" s="171"/>
      <c r="BE59" s="219"/>
      <c r="BF59" s="220"/>
      <c r="BG59" s="219"/>
      <c r="BH59" s="221"/>
      <c r="BI59" s="103"/>
      <c r="BJ59" s="103"/>
      <c r="BK59" s="103"/>
      <c r="BL59" s="216"/>
      <c r="BM59" s="213"/>
      <c r="BN59" s="217"/>
      <c r="BO59" s="218"/>
      <c r="BP59" s="218"/>
      <c r="BQ59" s="172"/>
      <c r="BR59" s="171"/>
      <c r="BS59" s="219"/>
      <c r="BT59" s="220"/>
      <c r="BU59" s="219"/>
      <c r="BV59" s="221"/>
      <c r="BW59" s="103"/>
      <c r="BX59" s="103"/>
      <c r="BY59" s="103"/>
      <c r="BZ59" s="216"/>
      <c r="CA59" s="213"/>
      <c r="CB59" s="217"/>
      <c r="CC59" s="218"/>
      <c r="CD59" s="218"/>
      <c r="CE59" s="172"/>
      <c r="CF59" s="171"/>
      <c r="CG59" s="219"/>
      <c r="CH59" s="220"/>
      <c r="CI59" s="219"/>
      <c r="CJ59" s="221"/>
      <c r="CK59" s="103"/>
      <c r="CL59" s="103"/>
      <c r="CM59" s="103"/>
      <c r="CN59" s="216"/>
      <c r="CO59" s="213"/>
      <c r="CP59" s="217"/>
      <c r="CQ59" s="218"/>
      <c r="CR59" s="218"/>
      <c r="CS59" s="172"/>
      <c r="CT59" s="171"/>
      <c r="CU59" s="219"/>
      <c r="CV59" s="220"/>
      <c r="CW59" s="219"/>
      <c r="CX59" s="221"/>
      <c r="CY59" s="103"/>
      <c r="CZ59" s="103"/>
      <c r="DA59" s="103"/>
      <c r="DB59" s="216"/>
      <c r="DC59" s="213"/>
      <c r="DD59" s="217"/>
      <c r="DE59" s="218"/>
      <c r="DF59" s="218"/>
      <c r="DG59" s="172"/>
      <c r="DH59" s="171"/>
      <c r="DI59" s="219"/>
      <c r="DJ59" s="220"/>
      <c r="DK59" s="219"/>
      <c r="DL59" s="221"/>
      <c r="DM59" s="103"/>
      <c r="DN59" s="103"/>
      <c r="DO59" s="103"/>
      <c r="DP59" s="216"/>
      <c r="DQ59" s="213"/>
      <c r="DR59" s="217"/>
      <c r="DS59" s="218"/>
      <c r="DT59" s="218"/>
      <c r="DU59" s="172"/>
      <c r="DV59" s="171"/>
      <c r="DW59" s="219"/>
      <c r="DX59" s="220"/>
      <c r="DY59" s="219"/>
      <c r="DZ59" s="221"/>
      <c r="EA59" s="103"/>
      <c r="EB59" s="103"/>
      <c r="EC59" s="103"/>
      <c r="ED59" s="216"/>
      <c r="EE59" s="213"/>
      <c r="EF59" s="217"/>
      <c r="EG59" s="218"/>
      <c r="EH59" s="218"/>
      <c r="EI59" s="172"/>
      <c r="EJ59" s="171"/>
      <c r="EK59" s="219"/>
      <c r="EL59" s="220"/>
      <c r="EM59" s="219"/>
      <c r="EN59" s="221"/>
      <c r="EO59" s="103"/>
      <c r="EP59" s="103"/>
      <c r="EQ59" s="103"/>
      <c r="ER59" s="216"/>
      <c r="ES59" s="213"/>
      <c r="ET59" s="217"/>
      <c r="EU59" s="218"/>
      <c r="EV59" s="218"/>
      <c r="EW59" s="172"/>
      <c r="EX59" s="171"/>
      <c r="EY59" s="219"/>
      <c r="EZ59" s="220"/>
      <c r="FA59" s="219"/>
      <c r="FB59" s="221"/>
      <c r="FC59" s="103"/>
      <c r="FD59" s="103"/>
      <c r="FE59" s="103"/>
      <c r="FF59" s="216"/>
      <c r="FG59" s="213"/>
      <c r="FH59" s="217"/>
      <c r="FI59" s="218"/>
      <c r="FJ59" s="218"/>
      <c r="FK59" s="172"/>
      <c r="FL59" s="171"/>
      <c r="FM59" s="219"/>
      <c r="FN59" s="220"/>
      <c r="FO59" s="219"/>
      <c r="FP59" s="221"/>
      <c r="FQ59" s="103"/>
      <c r="FR59" s="103"/>
      <c r="FS59" s="103"/>
      <c r="FT59" s="216"/>
      <c r="FU59" s="213"/>
      <c r="FV59" s="217"/>
      <c r="FW59" s="218"/>
      <c r="FX59" s="218"/>
      <c r="FY59" s="172"/>
      <c r="FZ59" s="171"/>
      <c r="GA59" s="219"/>
      <c r="GB59" s="220"/>
      <c r="GC59" s="219"/>
      <c r="GD59" s="221"/>
      <c r="GE59" s="103"/>
      <c r="GF59" s="103"/>
      <c r="GG59" s="103"/>
      <c r="GH59" s="216"/>
      <c r="GI59" s="213"/>
      <c r="GJ59" s="217"/>
      <c r="GK59" s="218"/>
      <c r="GL59" s="218"/>
      <c r="GM59" s="172"/>
      <c r="GN59" s="171"/>
      <c r="GO59" s="219"/>
      <c r="GP59" s="220"/>
      <c r="GQ59" s="219"/>
      <c r="GR59" s="221"/>
      <c r="GS59" s="103"/>
      <c r="GT59" s="103"/>
      <c r="GU59" s="103"/>
      <c r="GV59" s="216"/>
      <c r="GW59" s="213"/>
      <c r="GX59" s="217"/>
      <c r="GY59" s="218"/>
      <c r="GZ59" s="218"/>
      <c r="HA59" s="172"/>
      <c r="HB59" s="171"/>
      <c r="HC59" s="219"/>
      <c r="HD59" s="220"/>
      <c r="HE59" s="219"/>
      <c r="HF59" s="221"/>
      <c r="HG59" s="103"/>
      <c r="HH59" s="103"/>
      <c r="HI59" s="103"/>
      <c r="HJ59" s="216"/>
      <c r="HK59" s="213"/>
      <c r="HL59" s="217"/>
      <c r="HM59" s="218"/>
      <c r="HN59" s="218"/>
      <c r="HO59" s="172"/>
      <c r="HP59" s="171"/>
      <c r="HQ59" s="219"/>
      <c r="HR59" s="220"/>
      <c r="HS59" s="219"/>
      <c r="HT59" s="221"/>
      <c r="HU59" s="103"/>
      <c r="HV59" s="103"/>
      <c r="HW59" s="103"/>
      <c r="HX59" s="216"/>
      <c r="HY59" s="213"/>
      <c r="HZ59" s="217"/>
      <c r="IA59" s="218"/>
      <c r="IB59" s="218"/>
      <c r="IC59" s="172"/>
      <c r="ID59" s="171"/>
      <c r="IE59" s="219"/>
      <c r="IF59" s="220"/>
      <c r="IG59" s="219"/>
      <c r="IH59" s="221"/>
      <c r="II59" s="103"/>
      <c r="IJ59" s="103"/>
      <c r="IK59" s="103"/>
      <c r="IL59" s="216"/>
      <c r="IM59" s="213"/>
      <c r="IN59" s="217"/>
      <c r="IO59" s="218"/>
    </row>
    <row r="60" spans="1:249" s="215" customFormat="1" ht="16.5">
      <c r="A60" s="308" t="s">
        <v>143</v>
      </c>
      <c r="B60" s="309"/>
      <c r="C60" s="310" t="s">
        <v>142</v>
      </c>
      <c r="D60" s="311"/>
      <c r="E60" s="312"/>
      <c r="F60" s="269"/>
      <c r="G60" s="349"/>
    </row>
    <row r="61" spans="1:249" s="215" customFormat="1" ht="16.5">
      <c r="A61" s="333"/>
      <c r="B61" s="334"/>
      <c r="C61" s="332"/>
      <c r="D61" s="335"/>
      <c r="E61" s="336"/>
      <c r="G61" s="356"/>
    </row>
    <row r="62" spans="1:249" s="215" customFormat="1" ht="16.5">
      <c r="A62" s="313" t="s">
        <v>295</v>
      </c>
      <c r="B62" s="318" t="s">
        <v>133</v>
      </c>
      <c r="C62" s="319" t="s">
        <v>132</v>
      </c>
      <c r="D62" s="293"/>
      <c r="E62" s="169"/>
      <c r="F62" s="264"/>
      <c r="G62" s="346"/>
    </row>
    <row r="63" spans="1:249" s="215" customFormat="1" ht="27">
      <c r="A63" s="313"/>
      <c r="B63" s="318"/>
      <c r="C63" s="319" t="s">
        <v>131</v>
      </c>
      <c r="D63" s="293"/>
      <c r="E63" s="169"/>
      <c r="F63" s="264"/>
      <c r="G63" s="346"/>
    </row>
    <row r="64" spans="1:249" s="215" customFormat="1" ht="38.25">
      <c r="A64" s="313"/>
      <c r="B64" s="318"/>
      <c r="C64" s="321" t="s">
        <v>130</v>
      </c>
      <c r="D64" s="293"/>
      <c r="E64" s="169"/>
      <c r="F64" s="264"/>
      <c r="G64" s="346"/>
    </row>
    <row r="65" spans="1:7" s="215" customFormat="1" ht="16.5">
      <c r="A65" s="313"/>
      <c r="B65" s="318"/>
      <c r="C65" s="315" t="s">
        <v>91</v>
      </c>
      <c r="D65" s="293"/>
      <c r="E65" s="169"/>
      <c r="F65" s="264"/>
      <c r="G65" s="346"/>
    </row>
    <row r="66" spans="1:7" s="215" customFormat="1" ht="306">
      <c r="A66" s="313"/>
      <c r="B66" s="318"/>
      <c r="C66" s="322" t="s">
        <v>283</v>
      </c>
      <c r="D66" s="293"/>
      <c r="E66" s="169"/>
      <c r="F66" s="264"/>
      <c r="G66" s="346"/>
    </row>
    <row r="67" spans="1:7" s="215" customFormat="1" ht="38.25">
      <c r="A67" s="313"/>
      <c r="B67" s="314"/>
      <c r="C67" s="337" t="s">
        <v>284</v>
      </c>
      <c r="D67" s="293" t="s">
        <v>9</v>
      </c>
      <c r="E67" s="169">
        <v>8</v>
      </c>
      <c r="F67" s="264"/>
      <c r="G67" s="346">
        <f>E67*F67</f>
        <v>0</v>
      </c>
    </row>
    <row r="68" spans="1:7" s="215" customFormat="1" ht="16.5">
      <c r="A68" s="333"/>
      <c r="B68" s="334"/>
      <c r="C68" s="332"/>
      <c r="D68" s="335"/>
      <c r="E68" s="336"/>
      <c r="G68" s="356"/>
    </row>
    <row r="69" spans="1:7" s="215" customFormat="1" ht="16.5">
      <c r="A69" s="313" t="s">
        <v>296</v>
      </c>
      <c r="B69" s="318" t="s">
        <v>129</v>
      </c>
      <c r="C69" s="319" t="s">
        <v>128</v>
      </c>
      <c r="D69" s="293"/>
      <c r="E69" s="169"/>
      <c r="F69" s="264"/>
      <c r="G69" s="346"/>
    </row>
    <row r="70" spans="1:7" s="215" customFormat="1" ht="27">
      <c r="A70" s="313"/>
      <c r="B70" s="318"/>
      <c r="C70" s="319" t="s">
        <v>127</v>
      </c>
      <c r="D70" s="293"/>
      <c r="E70" s="169"/>
      <c r="F70" s="264"/>
      <c r="G70" s="346"/>
    </row>
    <row r="71" spans="1:7" s="215" customFormat="1" ht="38.25">
      <c r="A71" s="313"/>
      <c r="B71" s="318"/>
      <c r="C71" s="321" t="s">
        <v>126</v>
      </c>
      <c r="D71" s="293"/>
      <c r="E71" s="169"/>
      <c r="F71" s="264"/>
      <c r="G71" s="346"/>
    </row>
    <row r="72" spans="1:7" s="215" customFormat="1" ht="16.5">
      <c r="A72" s="313"/>
      <c r="B72" s="318"/>
      <c r="C72" s="315" t="s">
        <v>91</v>
      </c>
      <c r="D72" s="293"/>
      <c r="E72" s="169"/>
      <c r="F72" s="264"/>
      <c r="G72" s="346"/>
    </row>
    <row r="73" spans="1:7" s="215" customFormat="1" ht="153">
      <c r="A73" s="313"/>
      <c r="B73" s="318"/>
      <c r="C73" s="235" t="s">
        <v>239</v>
      </c>
      <c r="D73" s="293"/>
      <c r="E73" s="169"/>
      <c r="F73" s="264"/>
      <c r="G73" s="346"/>
    </row>
    <row r="74" spans="1:7" s="215" customFormat="1" ht="16.5">
      <c r="A74" s="313"/>
      <c r="B74" s="314"/>
      <c r="C74" s="322" t="s">
        <v>125</v>
      </c>
      <c r="D74" s="293" t="s">
        <v>9</v>
      </c>
      <c r="E74" s="169">
        <v>3</v>
      </c>
      <c r="F74" s="264"/>
      <c r="G74" s="346">
        <f>E74*F74</f>
        <v>0</v>
      </c>
    </row>
    <row r="75" spans="1:7" s="215" customFormat="1" ht="16.5">
      <c r="A75" s="333"/>
      <c r="B75" s="334"/>
      <c r="C75" s="332"/>
      <c r="D75" s="335"/>
      <c r="E75" s="336"/>
      <c r="G75" s="356"/>
    </row>
    <row r="76" spans="1:7" s="215" customFormat="1" ht="16.5">
      <c r="A76" s="333"/>
      <c r="B76" s="334"/>
      <c r="C76" s="332"/>
      <c r="D76" s="335"/>
      <c r="E76" s="336"/>
      <c r="G76" s="356"/>
    </row>
    <row r="77" spans="1:7" ht="15.75">
      <c r="A77" s="298"/>
      <c r="B77" s="291"/>
      <c r="C77" s="330" t="s">
        <v>123</v>
      </c>
      <c r="D77" s="331"/>
      <c r="E77" s="168"/>
      <c r="F77" s="272"/>
      <c r="G77" s="350">
        <f>SUM(G61:G76)</f>
        <v>0</v>
      </c>
    </row>
    <row r="78" spans="1:7" ht="15.75">
      <c r="A78" s="298"/>
      <c r="B78" s="291"/>
      <c r="C78" s="332"/>
      <c r="D78" s="304"/>
      <c r="E78" s="174"/>
      <c r="F78" s="273"/>
      <c r="G78" s="351"/>
    </row>
    <row r="79" spans="1:7">
      <c r="B79" s="286"/>
      <c r="C79" s="338"/>
      <c r="D79" s="293"/>
      <c r="E79" s="339"/>
      <c r="F79" s="274"/>
      <c r="G79" s="339"/>
    </row>
    <row r="80" spans="1:7">
      <c r="B80" s="286"/>
      <c r="C80" s="338"/>
      <c r="D80" s="293"/>
      <c r="E80" s="339"/>
      <c r="F80" s="274"/>
      <c r="G80" s="339"/>
    </row>
    <row r="81" spans="1:249" s="215" customFormat="1" ht="16.5">
      <c r="A81" s="308" t="s">
        <v>122</v>
      </c>
      <c r="B81" s="309"/>
      <c r="C81" s="310" t="s">
        <v>111</v>
      </c>
      <c r="D81" s="311"/>
      <c r="E81" s="312"/>
      <c r="F81" s="269"/>
      <c r="G81" s="349"/>
    </row>
    <row r="82" spans="1:249">
      <c r="B82" s="286"/>
      <c r="C82" s="338"/>
      <c r="D82" s="293"/>
      <c r="E82" s="339"/>
      <c r="F82" s="274"/>
      <c r="G82" s="339"/>
    </row>
    <row r="83" spans="1:249" s="98" customFormat="1">
      <c r="A83" s="313" t="s">
        <v>120</v>
      </c>
      <c r="B83" s="318" t="s">
        <v>107</v>
      </c>
      <c r="C83" s="319" t="s">
        <v>265</v>
      </c>
      <c r="D83" s="292"/>
      <c r="E83" s="292"/>
      <c r="G83" s="292"/>
      <c r="H83" s="216"/>
      <c r="I83" s="213"/>
      <c r="J83" s="217"/>
      <c r="K83" s="218"/>
      <c r="L83" s="218"/>
      <c r="M83" s="172"/>
      <c r="N83" s="171"/>
      <c r="O83" s="219"/>
      <c r="P83" s="220"/>
      <c r="Q83" s="219"/>
      <c r="R83" s="221"/>
      <c r="S83" s="103"/>
      <c r="T83" s="103"/>
      <c r="U83" s="103"/>
      <c r="V83" s="216"/>
      <c r="W83" s="213"/>
      <c r="X83" s="217"/>
      <c r="Y83" s="218"/>
      <c r="Z83" s="218"/>
      <c r="AA83" s="172"/>
      <c r="AB83" s="171"/>
      <c r="AC83" s="219"/>
      <c r="AD83" s="220"/>
      <c r="AE83" s="219"/>
      <c r="AF83" s="221"/>
      <c r="AG83" s="103"/>
      <c r="AH83" s="103"/>
      <c r="AI83" s="103"/>
      <c r="AJ83" s="216"/>
      <c r="AK83" s="213"/>
      <c r="AL83" s="217"/>
      <c r="AM83" s="218"/>
      <c r="AN83" s="218"/>
      <c r="AO83" s="172"/>
      <c r="AP83" s="171"/>
      <c r="AQ83" s="219"/>
      <c r="AR83" s="220"/>
      <c r="AS83" s="219"/>
      <c r="AT83" s="221"/>
      <c r="AU83" s="103"/>
      <c r="AV83" s="103"/>
      <c r="AW83" s="103"/>
      <c r="AX83" s="216"/>
      <c r="AY83" s="213"/>
      <c r="AZ83" s="217"/>
      <c r="BA83" s="218"/>
      <c r="BB83" s="218"/>
      <c r="BC83" s="172"/>
      <c r="BD83" s="171"/>
      <c r="BE83" s="219"/>
      <c r="BF83" s="220"/>
      <c r="BG83" s="219"/>
      <c r="BH83" s="221"/>
      <c r="BI83" s="103"/>
      <c r="BJ83" s="103"/>
      <c r="BK83" s="103"/>
      <c r="BL83" s="216"/>
      <c r="BM83" s="213"/>
      <c r="BN83" s="217"/>
      <c r="BO83" s="218"/>
      <c r="BP83" s="218"/>
      <c r="BQ83" s="172"/>
      <c r="BR83" s="171"/>
      <c r="BS83" s="219"/>
      <c r="BT83" s="220"/>
      <c r="BU83" s="219"/>
      <c r="BV83" s="221"/>
      <c r="BW83" s="103"/>
      <c r="BX83" s="103"/>
      <c r="BY83" s="103"/>
      <c r="BZ83" s="216"/>
      <c r="CA83" s="213"/>
      <c r="CB83" s="217"/>
      <c r="CC83" s="218"/>
      <c r="CD83" s="218"/>
      <c r="CE83" s="172"/>
      <c r="CF83" s="171"/>
      <c r="CG83" s="219"/>
      <c r="CH83" s="220"/>
      <c r="CI83" s="219"/>
      <c r="CJ83" s="221"/>
      <c r="CK83" s="103"/>
      <c r="CL83" s="103"/>
      <c r="CM83" s="103"/>
      <c r="CN83" s="216"/>
      <c r="CO83" s="213"/>
      <c r="CP83" s="217"/>
      <c r="CQ83" s="218"/>
      <c r="CR83" s="218"/>
      <c r="CS83" s="172"/>
      <c r="CT83" s="171"/>
      <c r="CU83" s="219"/>
      <c r="CV83" s="220"/>
      <c r="CW83" s="219"/>
      <c r="CX83" s="221"/>
      <c r="CY83" s="103"/>
      <c r="CZ83" s="103"/>
      <c r="DA83" s="103"/>
      <c r="DB83" s="216"/>
      <c r="DC83" s="213"/>
      <c r="DD83" s="217"/>
      <c r="DE83" s="218"/>
      <c r="DF83" s="218"/>
      <c r="DG83" s="172"/>
      <c r="DH83" s="171"/>
      <c r="DI83" s="219"/>
      <c r="DJ83" s="220"/>
      <c r="DK83" s="219"/>
      <c r="DL83" s="221"/>
      <c r="DM83" s="103"/>
      <c r="DN83" s="103"/>
      <c r="DO83" s="103"/>
      <c r="DP83" s="216"/>
      <c r="DQ83" s="213"/>
      <c r="DR83" s="217"/>
      <c r="DS83" s="218"/>
      <c r="DT83" s="218"/>
      <c r="DU83" s="172"/>
      <c r="DV83" s="171"/>
      <c r="DW83" s="219"/>
      <c r="DX83" s="220"/>
      <c r="DY83" s="219"/>
      <c r="DZ83" s="221"/>
      <c r="EA83" s="103"/>
      <c r="EB83" s="103"/>
      <c r="EC83" s="103"/>
      <c r="ED83" s="216"/>
      <c r="EE83" s="213"/>
      <c r="EF83" s="217"/>
      <c r="EG83" s="218"/>
      <c r="EH83" s="218"/>
      <c r="EI83" s="172"/>
      <c r="EJ83" s="171"/>
      <c r="EK83" s="219"/>
      <c r="EL83" s="220"/>
      <c r="EM83" s="219"/>
      <c r="EN83" s="221"/>
      <c r="EO83" s="103"/>
      <c r="EP83" s="103"/>
      <c r="EQ83" s="103"/>
      <c r="ER83" s="216"/>
      <c r="ES83" s="213"/>
      <c r="ET83" s="217"/>
      <c r="EU83" s="218"/>
      <c r="EV83" s="218"/>
      <c r="EW83" s="172"/>
      <c r="EX83" s="171"/>
      <c r="EY83" s="219"/>
      <c r="EZ83" s="220"/>
      <c r="FA83" s="219"/>
      <c r="FB83" s="221"/>
      <c r="FC83" s="103"/>
      <c r="FD83" s="103"/>
      <c r="FE83" s="103"/>
      <c r="FF83" s="216"/>
      <c r="FG83" s="213"/>
      <c r="FH83" s="217"/>
      <c r="FI83" s="218"/>
      <c r="FJ83" s="218"/>
      <c r="FK83" s="172"/>
      <c r="FL83" s="171"/>
      <c r="FM83" s="219"/>
      <c r="FN83" s="220"/>
      <c r="FO83" s="219"/>
      <c r="FP83" s="221"/>
      <c r="FQ83" s="103"/>
      <c r="FR83" s="103"/>
      <c r="FS83" s="103"/>
      <c r="FT83" s="216"/>
      <c r="FU83" s="213"/>
      <c r="FV83" s="217"/>
      <c r="FW83" s="218"/>
      <c r="FX83" s="218"/>
      <c r="FY83" s="172"/>
      <c r="FZ83" s="171"/>
      <c r="GA83" s="219"/>
      <c r="GB83" s="220"/>
      <c r="GC83" s="219"/>
      <c r="GD83" s="221"/>
      <c r="GE83" s="103"/>
      <c r="GF83" s="103"/>
      <c r="GG83" s="103"/>
      <c r="GH83" s="216"/>
      <c r="GI83" s="213"/>
      <c r="GJ83" s="217"/>
      <c r="GK83" s="218"/>
      <c r="GL83" s="218"/>
      <c r="GM83" s="172"/>
      <c r="GN83" s="171"/>
      <c r="GO83" s="219"/>
      <c r="GP83" s="220"/>
      <c r="GQ83" s="219"/>
      <c r="GR83" s="221"/>
      <c r="GS83" s="103"/>
      <c r="GT83" s="103"/>
      <c r="GU83" s="103"/>
      <c r="GV83" s="216"/>
      <c r="GW83" s="213"/>
      <c r="GX83" s="217"/>
      <c r="GY83" s="218"/>
      <c r="GZ83" s="218"/>
      <c r="HA83" s="172"/>
      <c r="HB83" s="171"/>
      <c r="HC83" s="219"/>
      <c r="HD83" s="220"/>
      <c r="HE83" s="219"/>
      <c r="HF83" s="221"/>
      <c r="HG83" s="103"/>
      <c r="HH83" s="103"/>
      <c r="HI83" s="103"/>
      <c r="HJ83" s="216"/>
      <c r="HK83" s="213"/>
      <c r="HL83" s="217"/>
      <c r="HM83" s="218"/>
      <c r="HN83" s="218"/>
      <c r="HO83" s="172"/>
      <c r="HP83" s="171"/>
      <c r="HQ83" s="219"/>
      <c r="HR83" s="220"/>
      <c r="HS83" s="219"/>
      <c r="HT83" s="221"/>
      <c r="HU83" s="103"/>
      <c r="HV83" s="103"/>
      <c r="HW83" s="103"/>
      <c r="HX83" s="216"/>
      <c r="HY83" s="213"/>
      <c r="HZ83" s="217"/>
      <c r="IA83" s="218"/>
      <c r="IB83" s="218"/>
      <c r="IC83" s="172"/>
      <c r="ID83" s="171"/>
      <c r="IE83" s="219"/>
      <c r="IF83" s="220"/>
      <c r="IG83" s="219"/>
      <c r="IH83" s="221"/>
      <c r="II83" s="103"/>
      <c r="IJ83" s="103"/>
      <c r="IK83" s="103"/>
      <c r="IL83" s="216"/>
      <c r="IM83" s="213"/>
      <c r="IN83" s="217"/>
      <c r="IO83" s="218"/>
    </row>
    <row r="84" spans="1:249" s="98" customFormat="1">
      <c r="A84" s="313"/>
      <c r="B84" s="318"/>
      <c r="C84" s="319" t="s">
        <v>266</v>
      </c>
      <c r="D84" s="293"/>
      <c r="E84" s="169"/>
      <c r="F84" s="264"/>
      <c r="G84" s="346"/>
      <c r="H84" s="216"/>
      <c r="I84" s="213"/>
      <c r="J84" s="217"/>
      <c r="K84" s="218"/>
      <c r="L84" s="218"/>
      <c r="M84" s="172"/>
      <c r="N84" s="171"/>
      <c r="O84" s="219"/>
      <c r="P84" s="220"/>
      <c r="Q84" s="219"/>
      <c r="R84" s="221"/>
      <c r="S84" s="103"/>
      <c r="T84" s="103"/>
      <c r="U84" s="103"/>
      <c r="V84" s="216"/>
      <c r="W84" s="213"/>
      <c r="X84" s="217"/>
      <c r="Y84" s="218"/>
      <c r="Z84" s="218"/>
      <c r="AA84" s="172"/>
      <c r="AB84" s="171"/>
      <c r="AC84" s="219"/>
      <c r="AD84" s="220"/>
      <c r="AE84" s="219"/>
      <c r="AF84" s="221"/>
      <c r="AG84" s="103"/>
      <c r="AH84" s="103"/>
      <c r="AI84" s="103"/>
      <c r="AJ84" s="216"/>
      <c r="AK84" s="213"/>
      <c r="AL84" s="217"/>
      <c r="AM84" s="218"/>
      <c r="AN84" s="218"/>
      <c r="AO84" s="172"/>
      <c r="AP84" s="171"/>
      <c r="AQ84" s="219"/>
      <c r="AR84" s="220"/>
      <c r="AS84" s="219"/>
      <c r="AT84" s="221"/>
      <c r="AU84" s="103"/>
      <c r="AV84" s="103"/>
      <c r="AW84" s="103"/>
      <c r="AX84" s="216"/>
      <c r="AY84" s="213"/>
      <c r="AZ84" s="217"/>
      <c r="BA84" s="218"/>
      <c r="BB84" s="218"/>
      <c r="BC84" s="172"/>
      <c r="BD84" s="171"/>
      <c r="BE84" s="219"/>
      <c r="BF84" s="220"/>
      <c r="BG84" s="219"/>
      <c r="BH84" s="221"/>
      <c r="BI84" s="103"/>
      <c r="BJ84" s="103"/>
      <c r="BK84" s="103"/>
      <c r="BL84" s="216"/>
      <c r="BM84" s="213"/>
      <c r="BN84" s="217"/>
      <c r="BO84" s="218"/>
      <c r="BP84" s="218"/>
      <c r="BQ84" s="172"/>
      <c r="BR84" s="171"/>
      <c r="BS84" s="219"/>
      <c r="BT84" s="220"/>
      <c r="BU84" s="219"/>
      <c r="BV84" s="221"/>
      <c r="BW84" s="103"/>
      <c r="BX84" s="103"/>
      <c r="BY84" s="103"/>
      <c r="BZ84" s="216"/>
      <c r="CA84" s="213"/>
      <c r="CB84" s="217"/>
      <c r="CC84" s="218"/>
      <c r="CD84" s="218"/>
      <c r="CE84" s="172"/>
      <c r="CF84" s="171"/>
      <c r="CG84" s="219"/>
      <c r="CH84" s="220"/>
      <c r="CI84" s="219"/>
      <c r="CJ84" s="221"/>
      <c r="CK84" s="103"/>
      <c r="CL84" s="103"/>
      <c r="CM84" s="103"/>
      <c r="CN84" s="216"/>
      <c r="CO84" s="213"/>
      <c r="CP84" s="217"/>
      <c r="CQ84" s="218"/>
      <c r="CR84" s="218"/>
      <c r="CS84" s="172"/>
      <c r="CT84" s="171"/>
      <c r="CU84" s="219"/>
      <c r="CV84" s="220"/>
      <c r="CW84" s="219"/>
      <c r="CX84" s="221"/>
      <c r="CY84" s="103"/>
      <c r="CZ84" s="103"/>
      <c r="DA84" s="103"/>
      <c r="DB84" s="216"/>
      <c r="DC84" s="213"/>
      <c r="DD84" s="217"/>
      <c r="DE84" s="218"/>
      <c r="DF84" s="218"/>
      <c r="DG84" s="172"/>
      <c r="DH84" s="171"/>
      <c r="DI84" s="219"/>
      <c r="DJ84" s="220"/>
      <c r="DK84" s="219"/>
      <c r="DL84" s="221"/>
      <c r="DM84" s="103"/>
      <c r="DN84" s="103"/>
      <c r="DO84" s="103"/>
      <c r="DP84" s="216"/>
      <c r="DQ84" s="213"/>
      <c r="DR84" s="217"/>
      <c r="DS84" s="218"/>
      <c r="DT84" s="218"/>
      <c r="DU84" s="172"/>
      <c r="DV84" s="171"/>
      <c r="DW84" s="219"/>
      <c r="DX84" s="220"/>
      <c r="DY84" s="219"/>
      <c r="DZ84" s="221"/>
      <c r="EA84" s="103"/>
      <c r="EB84" s="103"/>
      <c r="EC84" s="103"/>
      <c r="ED84" s="216"/>
      <c r="EE84" s="213"/>
      <c r="EF84" s="217"/>
      <c r="EG84" s="218"/>
      <c r="EH84" s="218"/>
      <c r="EI84" s="172"/>
      <c r="EJ84" s="171"/>
      <c r="EK84" s="219"/>
      <c r="EL84" s="220"/>
      <c r="EM84" s="219"/>
      <c r="EN84" s="221"/>
      <c r="EO84" s="103"/>
      <c r="EP84" s="103"/>
      <c r="EQ84" s="103"/>
      <c r="ER84" s="216"/>
      <c r="ES84" s="213"/>
      <c r="ET84" s="217"/>
      <c r="EU84" s="218"/>
      <c r="EV84" s="218"/>
      <c r="EW84" s="172"/>
      <c r="EX84" s="171"/>
      <c r="EY84" s="219"/>
      <c r="EZ84" s="220"/>
      <c r="FA84" s="219"/>
      <c r="FB84" s="221"/>
      <c r="FC84" s="103"/>
      <c r="FD84" s="103"/>
      <c r="FE84" s="103"/>
      <c r="FF84" s="216"/>
      <c r="FG84" s="213"/>
      <c r="FH84" s="217"/>
      <c r="FI84" s="218"/>
      <c r="FJ84" s="218"/>
      <c r="FK84" s="172"/>
      <c r="FL84" s="171"/>
      <c r="FM84" s="219"/>
      <c r="FN84" s="220"/>
      <c r="FO84" s="219"/>
      <c r="FP84" s="221"/>
      <c r="FQ84" s="103"/>
      <c r="FR84" s="103"/>
      <c r="FS84" s="103"/>
      <c r="FT84" s="216"/>
      <c r="FU84" s="213"/>
      <c r="FV84" s="217"/>
      <c r="FW84" s="218"/>
      <c r="FX84" s="218"/>
      <c r="FY84" s="172"/>
      <c r="FZ84" s="171"/>
      <c r="GA84" s="219"/>
      <c r="GB84" s="220"/>
      <c r="GC84" s="219"/>
      <c r="GD84" s="221"/>
      <c r="GE84" s="103"/>
      <c r="GF84" s="103"/>
      <c r="GG84" s="103"/>
      <c r="GH84" s="216"/>
      <c r="GI84" s="213"/>
      <c r="GJ84" s="217"/>
      <c r="GK84" s="218"/>
      <c r="GL84" s="218"/>
      <c r="GM84" s="172"/>
      <c r="GN84" s="171"/>
      <c r="GO84" s="219"/>
      <c r="GP84" s="220"/>
      <c r="GQ84" s="219"/>
      <c r="GR84" s="221"/>
      <c r="GS84" s="103"/>
      <c r="GT84" s="103"/>
      <c r="GU84" s="103"/>
      <c r="GV84" s="216"/>
      <c r="GW84" s="213"/>
      <c r="GX84" s="217"/>
      <c r="GY84" s="218"/>
      <c r="GZ84" s="218"/>
      <c r="HA84" s="172"/>
      <c r="HB84" s="171"/>
      <c r="HC84" s="219"/>
      <c r="HD84" s="220"/>
      <c r="HE84" s="219"/>
      <c r="HF84" s="221"/>
      <c r="HG84" s="103"/>
      <c r="HH84" s="103"/>
      <c r="HI84" s="103"/>
      <c r="HJ84" s="216"/>
      <c r="HK84" s="213"/>
      <c r="HL84" s="217"/>
      <c r="HM84" s="218"/>
      <c r="HN84" s="218"/>
      <c r="HO84" s="172"/>
      <c r="HP84" s="171"/>
      <c r="HQ84" s="219"/>
      <c r="HR84" s="220"/>
      <c r="HS84" s="219"/>
      <c r="HT84" s="221"/>
      <c r="HU84" s="103"/>
      <c r="HV84" s="103"/>
      <c r="HW84" s="103"/>
      <c r="HX84" s="216"/>
      <c r="HY84" s="213"/>
      <c r="HZ84" s="217"/>
      <c r="IA84" s="218"/>
      <c r="IB84" s="218"/>
      <c r="IC84" s="172"/>
      <c r="ID84" s="171"/>
      <c r="IE84" s="219"/>
      <c r="IF84" s="220"/>
      <c r="IG84" s="219"/>
      <c r="IH84" s="221"/>
      <c r="II84" s="103"/>
      <c r="IJ84" s="103"/>
      <c r="IK84" s="103"/>
      <c r="IL84" s="216"/>
      <c r="IM84" s="213"/>
      <c r="IN84" s="217"/>
      <c r="IO84" s="218"/>
    </row>
    <row r="85" spans="1:249" s="98" customFormat="1" ht="39.75" customHeight="1">
      <c r="A85" s="313"/>
      <c r="B85" s="314"/>
      <c r="C85" s="322" t="s">
        <v>267</v>
      </c>
      <c r="D85" s="316"/>
      <c r="E85" s="317"/>
      <c r="F85" s="172"/>
      <c r="G85" s="170"/>
      <c r="H85" s="216"/>
      <c r="I85" s="213"/>
      <c r="J85" s="217"/>
      <c r="K85" s="218"/>
      <c r="L85" s="218"/>
      <c r="M85" s="172"/>
      <c r="N85" s="171"/>
      <c r="O85" s="219"/>
      <c r="P85" s="220"/>
      <c r="Q85" s="219"/>
      <c r="R85" s="221"/>
      <c r="S85" s="103"/>
      <c r="T85" s="103"/>
      <c r="U85" s="103"/>
      <c r="V85" s="216"/>
      <c r="W85" s="213"/>
      <c r="X85" s="217"/>
      <c r="Y85" s="218"/>
      <c r="Z85" s="218"/>
      <c r="AA85" s="172"/>
      <c r="AB85" s="171"/>
      <c r="AC85" s="219"/>
      <c r="AD85" s="220"/>
      <c r="AE85" s="219"/>
      <c r="AF85" s="221"/>
      <c r="AG85" s="103"/>
      <c r="AH85" s="103"/>
      <c r="AI85" s="103"/>
      <c r="AJ85" s="216"/>
      <c r="AK85" s="213"/>
      <c r="AL85" s="217"/>
      <c r="AM85" s="218"/>
      <c r="AN85" s="218"/>
      <c r="AO85" s="172"/>
      <c r="AP85" s="171"/>
      <c r="AQ85" s="219"/>
      <c r="AR85" s="220"/>
      <c r="AS85" s="219"/>
      <c r="AT85" s="221"/>
      <c r="AU85" s="103"/>
      <c r="AV85" s="103"/>
      <c r="AW85" s="103"/>
      <c r="AX85" s="216"/>
      <c r="AY85" s="213"/>
      <c r="AZ85" s="217"/>
      <c r="BA85" s="218"/>
      <c r="BB85" s="218"/>
      <c r="BC85" s="172"/>
      <c r="BD85" s="171"/>
      <c r="BE85" s="219"/>
      <c r="BF85" s="220"/>
      <c r="BG85" s="219"/>
      <c r="BH85" s="221"/>
      <c r="BI85" s="103"/>
      <c r="BJ85" s="103"/>
      <c r="BK85" s="103"/>
      <c r="BL85" s="216"/>
      <c r="BM85" s="213"/>
      <c r="BN85" s="217"/>
      <c r="BO85" s="218"/>
      <c r="BP85" s="218"/>
      <c r="BQ85" s="172"/>
      <c r="BR85" s="171"/>
      <c r="BS85" s="219"/>
      <c r="BT85" s="220"/>
      <c r="BU85" s="219"/>
      <c r="BV85" s="221"/>
      <c r="BW85" s="103"/>
      <c r="BX85" s="103"/>
      <c r="BY85" s="103"/>
      <c r="BZ85" s="216"/>
      <c r="CA85" s="213"/>
      <c r="CB85" s="217"/>
      <c r="CC85" s="218"/>
      <c r="CD85" s="218"/>
      <c r="CE85" s="172"/>
      <c r="CF85" s="171"/>
      <c r="CG85" s="219"/>
      <c r="CH85" s="220"/>
      <c r="CI85" s="219"/>
      <c r="CJ85" s="221"/>
      <c r="CK85" s="103"/>
      <c r="CL85" s="103"/>
      <c r="CM85" s="103"/>
      <c r="CN85" s="216"/>
      <c r="CO85" s="213"/>
      <c r="CP85" s="217"/>
      <c r="CQ85" s="218"/>
      <c r="CR85" s="218"/>
      <c r="CS85" s="172"/>
      <c r="CT85" s="171"/>
      <c r="CU85" s="219"/>
      <c r="CV85" s="220"/>
      <c r="CW85" s="219"/>
      <c r="CX85" s="221"/>
      <c r="CY85" s="103"/>
      <c r="CZ85" s="103"/>
      <c r="DA85" s="103"/>
      <c r="DB85" s="216"/>
      <c r="DC85" s="213"/>
      <c r="DD85" s="217"/>
      <c r="DE85" s="218"/>
      <c r="DF85" s="218"/>
      <c r="DG85" s="172"/>
      <c r="DH85" s="171"/>
      <c r="DI85" s="219"/>
      <c r="DJ85" s="220"/>
      <c r="DK85" s="219"/>
      <c r="DL85" s="221"/>
      <c r="DM85" s="103"/>
      <c r="DN85" s="103"/>
      <c r="DO85" s="103"/>
      <c r="DP85" s="216"/>
      <c r="DQ85" s="213"/>
      <c r="DR85" s="217"/>
      <c r="DS85" s="218"/>
      <c r="DT85" s="218"/>
      <c r="DU85" s="172"/>
      <c r="DV85" s="171"/>
      <c r="DW85" s="219"/>
      <c r="DX85" s="220"/>
      <c r="DY85" s="219"/>
      <c r="DZ85" s="221"/>
      <c r="EA85" s="103"/>
      <c r="EB85" s="103"/>
      <c r="EC85" s="103"/>
      <c r="ED85" s="216"/>
      <c r="EE85" s="213"/>
      <c r="EF85" s="217"/>
      <c r="EG85" s="218"/>
      <c r="EH85" s="218"/>
      <c r="EI85" s="172"/>
      <c r="EJ85" s="171"/>
      <c r="EK85" s="219"/>
      <c r="EL85" s="220"/>
      <c r="EM85" s="219"/>
      <c r="EN85" s="221"/>
      <c r="EO85" s="103"/>
      <c r="EP85" s="103"/>
      <c r="EQ85" s="103"/>
      <c r="ER85" s="216"/>
      <c r="ES85" s="213"/>
      <c r="ET85" s="217"/>
      <c r="EU85" s="218"/>
      <c r="EV85" s="218"/>
      <c r="EW85" s="172"/>
      <c r="EX85" s="171"/>
      <c r="EY85" s="219"/>
      <c r="EZ85" s="220"/>
      <c r="FA85" s="219"/>
      <c r="FB85" s="221"/>
      <c r="FC85" s="103"/>
      <c r="FD85" s="103"/>
      <c r="FE85" s="103"/>
      <c r="FF85" s="216"/>
      <c r="FG85" s="213"/>
      <c r="FH85" s="217"/>
      <c r="FI85" s="218"/>
      <c r="FJ85" s="218"/>
      <c r="FK85" s="172"/>
      <c r="FL85" s="171"/>
      <c r="FM85" s="219"/>
      <c r="FN85" s="220"/>
      <c r="FO85" s="219"/>
      <c r="FP85" s="221"/>
      <c r="FQ85" s="103"/>
      <c r="FR85" s="103"/>
      <c r="FS85" s="103"/>
      <c r="FT85" s="216"/>
      <c r="FU85" s="213"/>
      <c r="FV85" s="217"/>
      <c r="FW85" s="218"/>
      <c r="FX85" s="218"/>
      <c r="FY85" s="172"/>
      <c r="FZ85" s="171"/>
      <c r="GA85" s="219"/>
      <c r="GB85" s="220"/>
      <c r="GC85" s="219"/>
      <c r="GD85" s="221"/>
      <c r="GE85" s="103"/>
      <c r="GF85" s="103"/>
      <c r="GG85" s="103"/>
      <c r="GH85" s="216"/>
      <c r="GI85" s="213"/>
      <c r="GJ85" s="217"/>
      <c r="GK85" s="218"/>
      <c r="GL85" s="218"/>
      <c r="GM85" s="172"/>
      <c r="GN85" s="171"/>
      <c r="GO85" s="219"/>
      <c r="GP85" s="220"/>
      <c r="GQ85" s="219"/>
      <c r="GR85" s="221"/>
      <c r="GS85" s="103"/>
      <c r="GT85" s="103"/>
      <c r="GU85" s="103"/>
      <c r="GV85" s="216"/>
      <c r="GW85" s="213"/>
      <c r="GX85" s="217"/>
      <c r="GY85" s="218"/>
      <c r="GZ85" s="218"/>
      <c r="HA85" s="172"/>
      <c r="HB85" s="171"/>
      <c r="HC85" s="219"/>
      <c r="HD85" s="220"/>
      <c r="HE85" s="219"/>
      <c r="HF85" s="221"/>
      <c r="HG85" s="103"/>
      <c r="HH85" s="103"/>
      <c r="HI85" s="103"/>
      <c r="HJ85" s="216"/>
      <c r="HK85" s="213"/>
      <c r="HL85" s="217"/>
      <c r="HM85" s="218"/>
      <c r="HN85" s="218"/>
      <c r="HO85" s="172"/>
      <c r="HP85" s="171"/>
      <c r="HQ85" s="219"/>
      <c r="HR85" s="220"/>
      <c r="HS85" s="219"/>
      <c r="HT85" s="221"/>
      <c r="HU85" s="103"/>
      <c r="HV85" s="103"/>
      <c r="HW85" s="103"/>
      <c r="HX85" s="216"/>
      <c r="HY85" s="213"/>
      <c r="HZ85" s="217"/>
      <c r="IA85" s="218"/>
      <c r="IB85" s="218"/>
      <c r="IC85" s="172"/>
      <c r="ID85" s="171"/>
      <c r="IE85" s="219"/>
      <c r="IF85" s="220"/>
      <c r="IG85" s="219"/>
      <c r="IH85" s="221"/>
      <c r="II85" s="103"/>
      <c r="IJ85" s="103"/>
      <c r="IK85" s="103"/>
      <c r="IL85" s="216"/>
      <c r="IM85" s="213"/>
      <c r="IN85" s="217"/>
      <c r="IO85" s="218"/>
    </row>
    <row r="86" spans="1:249" s="98" customFormat="1" ht="12.75">
      <c r="A86" s="313"/>
      <c r="B86" s="314"/>
      <c r="C86" s="322" t="s">
        <v>91</v>
      </c>
      <c r="D86" s="316"/>
      <c r="E86" s="317"/>
      <c r="F86" s="172"/>
      <c r="G86" s="170"/>
      <c r="H86" s="216"/>
      <c r="I86" s="213"/>
      <c r="J86" s="217"/>
      <c r="K86" s="218"/>
      <c r="L86" s="218"/>
      <c r="M86" s="172"/>
      <c r="N86" s="171"/>
      <c r="O86" s="219"/>
      <c r="P86" s="220"/>
      <c r="Q86" s="219"/>
      <c r="R86" s="221"/>
      <c r="S86" s="103"/>
      <c r="T86" s="103"/>
      <c r="U86" s="103"/>
      <c r="V86" s="216"/>
      <c r="W86" s="213"/>
      <c r="X86" s="217"/>
      <c r="Y86" s="218"/>
      <c r="Z86" s="218"/>
      <c r="AA86" s="172"/>
      <c r="AB86" s="171"/>
      <c r="AC86" s="219"/>
      <c r="AD86" s="220"/>
      <c r="AE86" s="219"/>
      <c r="AF86" s="221"/>
      <c r="AG86" s="103"/>
      <c r="AH86" s="103"/>
      <c r="AI86" s="103"/>
      <c r="AJ86" s="216"/>
      <c r="AK86" s="213"/>
      <c r="AL86" s="217"/>
      <c r="AM86" s="218"/>
      <c r="AN86" s="218"/>
      <c r="AO86" s="172"/>
      <c r="AP86" s="171"/>
      <c r="AQ86" s="219"/>
      <c r="AR86" s="220"/>
      <c r="AS86" s="219"/>
      <c r="AT86" s="221"/>
      <c r="AU86" s="103"/>
      <c r="AV86" s="103"/>
      <c r="AW86" s="103"/>
      <c r="AX86" s="216"/>
      <c r="AY86" s="213"/>
      <c r="AZ86" s="217"/>
      <c r="BA86" s="218"/>
      <c r="BB86" s="218"/>
      <c r="BC86" s="172"/>
      <c r="BD86" s="171"/>
      <c r="BE86" s="219"/>
      <c r="BF86" s="220"/>
      <c r="BG86" s="219"/>
      <c r="BH86" s="221"/>
      <c r="BI86" s="103"/>
      <c r="BJ86" s="103"/>
      <c r="BK86" s="103"/>
      <c r="BL86" s="216"/>
      <c r="BM86" s="213"/>
      <c r="BN86" s="217"/>
      <c r="BO86" s="218"/>
      <c r="BP86" s="218"/>
      <c r="BQ86" s="172"/>
      <c r="BR86" s="171"/>
      <c r="BS86" s="219"/>
      <c r="BT86" s="220"/>
      <c r="BU86" s="219"/>
      <c r="BV86" s="221"/>
      <c r="BW86" s="103"/>
      <c r="BX86" s="103"/>
      <c r="BY86" s="103"/>
      <c r="BZ86" s="216"/>
      <c r="CA86" s="213"/>
      <c r="CB86" s="217"/>
      <c r="CC86" s="218"/>
      <c r="CD86" s="218"/>
      <c r="CE86" s="172"/>
      <c r="CF86" s="171"/>
      <c r="CG86" s="219"/>
      <c r="CH86" s="220"/>
      <c r="CI86" s="219"/>
      <c r="CJ86" s="221"/>
      <c r="CK86" s="103"/>
      <c r="CL86" s="103"/>
      <c r="CM86" s="103"/>
      <c r="CN86" s="216"/>
      <c r="CO86" s="213"/>
      <c r="CP86" s="217"/>
      <c r="CQ86" s="218"/>
      <c r="CR86" s="218"/>
      <c r="CS86" s="172"/>
      <c r="CT86" s="171"/>
      <c r="CU86" s="219"/>
      <c r="CV86" s="220"/>
      <c r="CW86" s="219"/>
      <c r="CX86" s="221"/>
      <c r="CY86" s="103"/>
      <c r="CZ86" s="103"/>
      <c r="DA86" s="103"/>
      <c r="DB86" s="216"/>
      <c r="DC86" s="213"/>
      <c r="DD86" s="217"/>
      <c r="DE86" s="218"/>
      <c r="DF86" s="218"/>
      <c r="DG86" s="172"/>
      <c r="DH86" s="171"/>
      <c r="DI86" s="219"/>
      <c r="DJ86" s="220"/>
      <c r="DK86" s="219"/>
      <c r="DL86" s="221"/>
      <c r="DM86" s="103"/>
      <c r="DN86" s="103"/>
      <c r="DO86" s="103"/>
      <c r="DP86" s="216"/>
      <c r="DQ86" s="213"/>
      <c r="DR86" s="217"/>
      <c r="DS86" s="218"/>
      <c r="DT86" s="218"/>
      <c r="DU86" s="172"/>
      <c r="DV86" s="171"/>
      <c r="DW86" s="219"/>
      <c r="DX86" s="220"/>
      <c r="DY86" s="219"/>
      <c r="DZ86" s="221"/>
      <c r="EA86" s="103"/>
      <c r="EB86" s="103"/>
      <c r="EC86" s="103"/>
      <c r="ED86" s="216"/>
      <c r="EE86" s="213"/>
      <c r="EF86" s="217"/>
      <c r="EG86" s="218"/>
      <c r="EH86" s="218"/>
      <c r="EI86" s="172"/>
      <c r="EJ86" s="171"/>
      <c r="EK86" s="219"/>
      <c r="EL86" s="220"/>
      <c r="EM86" s="219"/>
      <c r="EN86" s="221"/>
      <c r="EO86" s="103"/>
      <c r="EP86" s="103"/>
      <c r="EQ86" s="103"/>
      <c r="ER86" s="216"/>
      <c r="ES86" s="213"/>
      <c r="ET86" s="217"/>
      <c r="EU86" s="218"/>
      <c r="EV86" s="218"/>
      <c r="EW86" s="172"/>
      <c r="EX86" s="171"/>
      <c r="EY86" s="219"/>
      <c r="EZ86" s="220"/>
      <c r="FA86" s="219"/>
      <c r="FB86" s="221"/>
      <c r="FC86" s="103"/>
      <c r="FD86" s="103"/>
      <c r="FE86" s="103"/>
      <c r="FF86" s="216"/>
      <c r="FG86" s="213"/>
      <c r="FH86" s="217"/>
      <c r="FI86" s="218"/>
      <c r="FJ86" s="218"/>
      <c r="FK86" s="172"/>
      <c r="FL86" s="171"/>
      <c r="FM86" s="219"/>
      <c r="FN86" s="220"/>
      <c r="FO86" s="219"/>
      <c r="FP86" s="221"/>
      <c r="FQ86" s="103"/>
      <c r="FR86" s="103"/>
      <c r="FS86" s="103"/>
      <c r="FT86" s="216"/>
      <c r="FU86" s="213"/>
      <c r="FV86" s="217"/>
      <c r="FW86" s="218"/>
      <c r="FX86" s="218"/>
      <c r="FY86" s="172"/>
      <c r="FZ86" s="171"/>
      <c r="GA86" s="219"/>
      <c r="GB86" s="220"/>
      <c r="GC86" s="219"/>
      <c r="GD86" s="221"/>
      <c r="GE86" s="103"/>
      <c r="GF86" s="103"/>
      <c r="GG86" s="103"/>
      <c r="GH86" s="216"/>
      <c r="GI86" s="213"/>
      <c r="GJ86" s="217"/>
      <c r="GK86" s="218"/>
      <c r="GL86" s="218"/>
      <c r="GM86" s="172"/>
      <c r="GN86" s="171"/>
      <c r="GO86" s="219"/>
      <c r="GP86" s="220"/>
      <c r="GQ86" s="219"/>
      <c r="GR86" s="221"/>
      <c r="GS86" s="103"/>
      <c r="GT86" s="103"/>
      <c r="GU86" s="103"/>
      <c r="GV86" s="216"/>
      <c r="GW86" s="213"/>
      <c r="GX86" s="217"/>
      <c r="GY86" s="218"/>
      <c r="GZ86" s="218"/>
      <c r="HA86" s="172"/>
      <c r="HB86" s="171"/>
      <c r="HC86" s="219"/>
      <c r="HD86" s="220"/>
      <c r="HE86" s="219"/>
      <c r="HF86" s="221"/>
      <c r="HG86" s="103"/>
      <c r="HH86" s="103"/>
      <c r="HI86" s="103"/>
      <c r="HJ86" s="216"/>
      <c r="HK86" s="213"/>
      <c r="HL86" s="217"/>
      <c r="HM86" s="218"/>
      <c r="HN86" s="218"/>
      <c r="HO86" s="172"/>
      <c r="HP86" s="171"/>
      <c r="HQ86" s="219"/>
      <c r="HR86" s="220"/>
      <c r="HS86" s="219"/>
      <c r="HT86" s="221"/>
      <c r="HU86" s="103"/>
      <c r="HV86" s="103"/>
      <c r="HW86" s="103"/>
      <c r="HX86" s="216"/>
      <c r="HY86" s="213"/>
      <c r="HZ86" s="217"/>
      <c r="IA86" s="218"/>
      <c r="IB86" s="218"/>
      <c r="IC86" s="172"/>
      <c r="ID86" s="171"/>
      <c r="IE86" s="219"/>
      <c r="IF86" s="220"/>
      <c r="IG86" s="219"/>
      <c r="IH86" s="221"/>
      <c r="II86" s="103"/>
      <c r="IJ86" s="103"/>
      <c r="IK86" s="103"/>
      <c r="IL86" s="216"/>
      <c r="IM86" s="213"/>
      <c r="IN86" s="217"/>
      <c r="IO86" s="218"/>
    </row>
    <row r="87" spans="1:249" s="98" customFormat="1" ht="78.75" customHeight="1">
      <c r="A87" s="313"/>
      <c r="B87" s="314"/>
      <c r="C87" s="322" t="s">
        <v>106</v>
      </c>
      <c r="D87" s="316"/>
      <c r="E87" s="317"/>
      <c r="F87" s="172"/>
      <c r="G87" s="170"/>
      <c r="H87" s="216"/>
      <c r="I87" s="213"/>
      <c r="J87" s="217"/>
      <c r="K87" s="218"/>
      <c r="L87" s="218"/>
      <c r="M87" s="172"/>
      <c r="N87" s="171"/>
      <c r="O87" s="219"/>
      <c r="P87" s="220"/>
      <c r="Q87" s="219"/>
      <c r="R87" s="221"/>
      <c r="S87" s="103"/>
      <c r="T87" s="103"/>
      <c r="U87" s="103"/>
      <c r="V87" s="216"/>
      <c r="W87" s="213"/>
      <c r="X87" s="217"/>
      <c r="Y87" s="218"/>
      <c r="Z87" s="218"/>
      <c r="AA87" s="172"/>
      <c r="AB87" s="171"/>
      <c r="AC87" s="219"/>
      <c r="AD87" s="220"/>
      <c r="AE87" s="219"/>
      <c r="AF87" s="221"/>
      <c r="AG87" s="103"/>
      <c r="AH87" s="103"/>
      <c r="AI87" s="103"/>
      <c r="AJ87" s="216"/>
      <c r="AK87" s="213"/>
      <c r="AL87" s="217"/>
      <c r="AM87" s="218"/>
      <c r="AN87" s="218"/>
      <c r="AO87" s="172"/>
      <c r="AP87" s="171"/>
      <c r="AQ87" s="219"/>
      <c r="AR87" s="220"/>
      <c r="AS87" s="219"/>
      <c r="AT87" s="221"/>
      <c r="AU87" s="103"/>
      <c r="AV87" s="103"/>
      <c r="AW87" s="103"/>
      <c r="AX87" s="216"/>
      <c r="AY87" s="213"/>
      <c r="AZ87" s="217"/>
      <c r="BA87" s="218"/>
      <c r="BB87" s="218"/>
      <c r="BC87" s="172"/>
      <c r="BD87" s="171"/>
      <c r="BE87" s="219"/>
      <c r="BF87" s="220"/>
      <c r="BG87" s="219"/>
      <c r="BH87" s="221"/>
      <c r="BI87" s="103"/>
      <c r="BJ87" s="103"/>
      <c r="BK87" s="103"/>
      <c r="BL87" s="216"/>
      <c r="BM87" s="213"/>
      <c r="BN87" s="217"/>
      <c r="BO87" s="218"/>
      <c r="BP87" s="218"/>
      <c r="BQ87" s="172"/>
      <c r="BR87" s="171"/>
      <c r="BS87" s="219"/>
      <c r="BT87" s="220"/>
      <c r="BU87" s="219"/>
      <c r="BV87" s="221"/>
      <c r="BW87" s="103"/>
      <c r="BX87" s="103"/>
      <c r="BY87" s="103"/>
      <c r="BZ87" s="216"/>
      <c r="CA87" s="213"/>
      <c r="CB87" s="217"/>
      <c r="CC87" s="218"/>
      <c r="CD87" s="218"/>
      <c r="CE87" s="172"/>
      <c r="CF87" s="171"/>
      <c r="CG87" s="219"/>
      <c r="CH87" s="220"/>
      <c r="CI87" s="219"/>
      <c r="CJ87" s="221"/>
      <c r="CK87" s="103"/>
      <c r="CL87" s="103"/>
      <c r="CM87" s="103"/>
      <c r="CN87" s="216"/>
      <c r="CO87" s="213"/>
      <c r="CP87" s="217"/>
      <c r="CQ87" s="218"/>
      <c r="CR87" s="218"/>
      <c r="CS87" s="172"/>
      <c r="CT87" s="171"/>
      <c r="CU87" s="219"/>
      <c r="CV87" s="220"/>
      <c r="CW87" s="219"/>
      <c r="CX87" s="221"/>
      <c r="CY87" s="103"/>
      <c r="CZ87" s="103"/>
      <c r="DA87" s="103"/>
      <c r="DB87" s="216"/>
      <c r="DC87" s="213"/>
      <c r="DD87" s="217"/>
      <c r="DE87" s="218"/>
      <c r="DF87" s="218"/>
      <c r="DG87" s="172"/>
      <c r="DH87" s="171"/>
      <c r="DI87" s="219"/>
      <c r="DJ87" s="220"/>
      <c r="DK87" s="219"/>
      <c r="DL87" s="221"/>
      <c r="DM87" s="103"/>
      <c r="DN87" s="103"/>
      <c r="DO87" s="103"/>
      <c r="DP87" s="216"/>
      <c r="DQ87" s="213"/>
      <c r="DR87" s="217"/>
      <c r="DS87" s="218"/>
      <c r="DT87" s="218"/>
      <c r="DU87" s="172"/>
      <c r="DV87" s="171"/>
      <c r="DW87" s="219"/>
      <c r="DX87" s="220"/>
      <c r="DY87" s="219"/>
      <c r="DZ87" s="221"/>
      <c r="EA87" s="103"/>
      <c r="EB87" s="103"/>
      <c r="EC87" s="103"/>
      <c r="ED87" s="216"/>
      <c r="EE87" s="213"/>
      <c r="EF87" s="217"/>
      <c r="EG87" s="218"/>
      <c r="EH87" s="218"/>
      <c r="EI87" s="172"/>
      <c r="EJ87" s="171"/>
      <c r="EK87" s="219"/>
      <c r="EL87" s="220"/>
      <c r="EM87" s="219"/>
      <c r="EN87" s="221"/>
      <c r="EO87" s="103"/>
      <c r="EP87" s="103"/>
      <c r="EQ87" s="103"/>
      <c r="ER87" s="216"/>
      <c r="ES87" s="213"/>
      <c r="ET87" s="217"/>
      <c r="EU87" s="218"/>
      <c r="EV87" s="218"/>
      <c r="EW87" s="172"/>
      <c r="EX87" s="171"/>
      <c r="EY87" s="219"/>
      <c r="EZ87" s="220"/>
      <c r="FA87" s="219"/>
      <c r="FB87" s="221"/>
      <c r="FC87" s="103"/>
      <c r="FD87" s="103"/>
      <c r="FE87" s="103"/>
      <c r="FF87" s="216"/>
      <c r="FG87" s="213"/>
      <c r="FH87" s="217"/>
      <c r="FI87" s="218"/>
      <c r="FJ87" s="218"/>
      <c r="FK87" s="172"/>
      <c r="FL87" s="171"/>
      <c r="FM87" s="219"/>
      <c r="FN87" s="220"/>
      <c r="FO87" s="219"/>
      <c r="FP87" s="221"/>
      <c r="FQ87" s="103"/>
      <c r="FR87" s="103"/>
      <c r="FS87" s="103"/>
      <c r="FT87" s="216"/>
      <c r="FU87" s="213"/>
      <c r="FV87" s="217"/>
      <c r="FW87" s="218"/>
      <c r="FX87" s="218"/>
      <c r="FY87" s="172"/>
      <c r="FZ87" s="171"/>
      <c r="GA87" s="219"/>
      <c r="GB87" s="220"/>
      <c r="GC87" s="219"/>
      <c r="GD87" s="221"/>
      <c r="GE87" s="103"/>
      <c r="GF87" s="103"/>
      <c r="GG87" s="103"/>
      <c r="GH87" s="216"/>
      <c r="GI87" s="213"/>
      <c r="GJ87" s="217"/>
      <c r="GK87" s="218"/>
      <c r="GL87" s="218"/>
      <c r="GM87" s="172"/>
      <c r="GN87" s="171"/>
      <c r="GO87" s="219"/>
      <c r="GP87" s="220"/>
      <c r="GQ87" s="219"/>
      <c r="GR87" s="221"/>
      <c r="GS87" s="103"/>
      <c r="GT87" s="103"/>
      <c r="GU87" s="103"/>
      <c r="GV87" s="216"/>
      <c r="GW87" s="213"/>
      <c r="GX87" s="217"/>
      <c r="GY87" s="218"/>
      <c r="GZ87" s="218"/>
      <c r="HA87" s="172"/>
      <c r="HB87" s="171"/>
      <c r="HC87" s="219"/>
      <c r="HD87" s="220"/>
      <c r="HE87" s="219"/>
      <c r="HF87" s="221"/>
      <c r="HG87" s="103"/>
      <c r="HH87" s="103"/>
      <c r="HI87" s="103"/>
      <c r="HJ87" s="216"/>
      <c r="HK87" s="213"/>
      <c r="HL87" s="217"/>
      <c r="HM87" s="218"/>
      <c r="HN87" s="218"/>
      <c r="HO87" s="172"/>
      <c r="HP87" s="171"/>
      <c r="HQ87" s="219"/>
      <c r="HR87" s="220"/>
      <c r="HS87" s="219"/>
      <c r="HT87" s="221"/>
      <c r="HU87" s="103"/>
      <c r="HV87" s="103"/>
      <c r="HW87" s="103"/>
      <c r="HX87" s="216"/>
      <c r="HY87" s="213"/>
      <c r="HZ87" s="217"/>
      <c r="IA87" s="218"/>
      <c r="IB87" s="218"/>
      <c r="IC87" s="172"/>
      <c r="ID87" s="171"/>
      <c r="IE87" s="219"/>
      <c r="IF87" s="220"/>
      <c r="IG87" s="219"/>
      <c r="IH87" s="221"/>
      <c r="II87" s="103"/>
      <c r="IJ87" s="103"/>
      <c r="IK87" s="103"/>
      <c r="IL87" s="216"/>
      <c r="IM87" s="213"/>
      <c r="IN87" s="217"/>
      <c r="IO87" s="218"/>
    </row>
    <row r="88" spans="1:249" s="98" customFormat="1" ht="12.75">
      <c r="A88" s="313"/>
      <c r="B88" s="314"/>
      <c r="C88" s="322" t="s">
        <v>105</v>
      </c>
      <c r="D88" s="293" t="s">
        <v>9</v>
      </c>
      <c r="E88" s="173">
        <v>1</v>
      </c>
      <c r="F88" s="264"/>
      <c r="G88" s="346">
        <f>E88*F88</f>
        <v>0</v>
      </c>
      <c r="H88" s="216"/>
      <c r="I88" s="213"/>
      <c r="J88" s="217"/>
      <c r="K88" s="218"/>
      <c r="L88" s="218"/>
      <c r="M88" s="172"/>
      <c r="N88" s="171"/>
      <c r="O88" s="219"/>
      <c r="P88" s="220"/>
      <c r="Q88" s="219"/>
      <c r="R88" s="221"/>
      <c r="S88" s="103"/>
      <c r="T88" s="103"/>
      <c r="U88" s="103"/>
      <c r="V88" s="216"/>
      <c r="W88" s="213"/>
      <c r="X88" s="217"/>
      <c r="Y88" s="218"/>
      <c r="Z88" s="218"/>
      <c r="AA88" s="172"/>
      <c r="AB88" s="171"/>
      <c r="AC88" s="219"/>
      <c r="AD88" s="220"/>
      <c r="AE88" s="219"/>
      <c r="AF88" s="221"/>
      <c r="AG88" s="103"/>
      <c r="AH88" s="103"/>
      <c r="AI88" s="103"/>
      <c r="AJ88" s="216"/>
      <c r="AK88" s="213"/>
      <c r="AL88" s="217"/>
      <c r="AM88" s="218"/>
      <c r="AN88" s="218"/>
      <c r="AO88" s="172"/>
      <c r="AP88" s="171"/>
      <c r="AQ88" s="219"/>
      <c r="AR88" s="220"/>
      <c r="AS88" s="219"/>
      <c r="AT88" s="221"/>
      <c r="AU88" s="103"/>
      <c r="AV88" s="103"/>
      <c r="AW88" s="103"/>
      <c r="AX88" s="216"/>
      <c r="AY88" s="213"/>
      <c r="AZ88" s="217"/>
      <c r="BA88" s="218"/>
      <c r="BB88" s="218"/>
      <c r="BC88" s="172"/>
      <c r="BD88" s="171"/>
      <c r="BE88" s="219"/>
      <c r="BF88" s="220"/>
      <c r="BG88" s="219"/>
      <c r="BH88" s="221"/>
      <c r="BI88" s="103"/>
      <c r="BJ88" s="103"/>
      <c r="BK88" s="103"/>
      <c r="BL88" s="216"/>
      <c r="BM88" s="213"/>
      <c r="BN88" s="217"/>
      <c r="BO88" s="218"/>
      <c r="BP88" s="218"/>
      <c r="BQ88" s="172"/>
      <c r="BR88" s="171"/>
      <c r="BS88" s="219"/>
      <c r="BT88" s="220"/>
      <c r="BU88" s="219"/>
      <c r="BV88" s="221"/>
      <c r="BW88" s="103"/>
      <c r="BX88" s="103"/>
      <c r="BY88" s="103"/>
      <c r="BZ88" s="216"/>
      <c r="CA88" s="213"/>
      <c r="CB88" s="217"/>
      <c r="CC88" s="218"/>
      <c r="CD88" s="218"/>
      <c r="CE88" s="172"/>
      <c r="CF88" s="171"/>
      <c r="CG88" s="219"/>
      <c r="CH88" s="220"/>
      <c r="CI88" s="219"/>
      <c r="CJ88" s="221"/>
      <c r="CK88" s="103"/>
      <c r="CL88" s="103"/>
      <c r="CM88" s="103"/>
      <c r="CN88" s="216"/>
      <c r="CO88" s="213"/>
      <c r="CP88" s="217"/>
      <c r="CQ88" s="218"/>
      <c r="CR88" s="218"/>
      <c r="CS88" s="172"/>
      <c r="CT88" s="171"/>
      <c r="CU88" s="219"/>
      <c r="CV88" s="220"/>
      <c r="CW88" s="219"/>
      <c r="CX88" s="221"/>
      <c r="CY88" s="103"/>
      <c r="CZ88" s="103"/>
      <c r="DA88" s="103"/>
      <c r="DB88" s="216"/>
      <c r="DC88" s="213"/>
      <c r="DD88" s="217"/>
      <c r="DE88" s="218"/>
      <c r="DF88" s="218"/>
      <c r="DG88" s="172"/>
      <c r="DH88" s="171"/>
      <c r="DI88" s="219"/>
      <c r="DJ88" s="220"/>
      <c r="DK88" s="219"/>
      <c r="DL88" s="221"/>
      <c r="DM88" s="103"/>
      <c r="DN88" s="103"/>
      <c r="DO88" s="103"/>
      <c r="DP88" s="216"/>
      <c r="DQ88" s="213"/>
      <c r="DR88" s="217"/>
      <c r="DS88" s="218"/>
      <c r="DT88" s="218"/>
      <c r="DU88" s="172"/>
      <c r="DV88" s="171"/>
      <c r="DW88" s="219"/>
      <c r="DX88" s="220"/>
      <c r="DY88" s="219"/>
      <c r="DZ88" s="221"/>
      <c r="EA88" s="103"/>
      <c r="EB88" s="103"/>
      <c r="EC88" s="103"/>
      <c r="ED88" s="216"/>
      <c r="EE88" s="213"/>
      <c r="EF88" s="217"/>
      <c r="EG88" s="218"/>
      <c r="EH88" s="218"/>
      <c r="EI88" s="172"/>
      <c r="EJ88" s="171"/>
      <c r="EK88" s="219"/>
      <c r="EL88" s="220"/>
      <c r="EM88" s="219"/>
      <c r="EN88" s="221"/>
      <c r="EO88" s="103"/>
      <c r="EP88" s="103"/>
      <c r="EQ88" s="103"/>
      <c r="ER88" s="216"/>
      <c r="ES88" s="213"/>
      <c r="ET88" s="217"/>
      <c r="EU88" s="218"/>
      <c r="EV88" s="218"/>
      <c r="EW88" s="172"/>
      <c r="EX88" s="171"/>
      <c r="EY88" s="219"/>
      <c r="EZ88" s="220"/>
      <c r="FA88" s="219"/>
      <c r="FB88" s="221"/>
      <c r="FC88" s="103"/>
      <c r="FD88" s="103"/>
      <c r="FE88" s="103"/>
      <c r="FF88" s="216"/>
      <c r="FG88" s="213"/>
      <c r="FH88" s="217"/>
      <c r="FI88" s="218"/>
      <c r="FJ88" s="218"/>
      <c r="FK88" s="172"/>
      <c r="FL88" s="171"/>
      <c r="FM88" s="219"/>
      <c r="FN88" s="220"/>
      <c r="FO88" s="219"/>
      <c r="FP88" s="221"/>
      <c r="FQ88" s="103"/>
      <c r="FR88" s="103"/>
      <c r="FS88" s="103"/>
      <c r="FT88" s="216"/>
      <c r="FU88" s="213"/>
      <c r="FV88" s="217"/>
      <c r="FW88" s="218"/>
      <c r="FX88" s="218"/>
      <c r="FY88" s="172"/>
      <c r="FZ88" s="171"/>
      <c r="GA88" s="219"/>
      <c r="GB88" s="220"/>
      <c r="GC88" s="219"/>
      <c r="GD88" s="221"/>
      <c r="GE88" s="103"/>
      <c r="GF88" s="103"/>
      <c r="GG88" s="103"/>
      <c r="GH88" s="216"/>
      <c r="GI88" s="213"/>
      <c r="GJ88" s="217"/>
      <c r="GK88" s="218"/>
      <c r="GL88" s="218"/>
      <c r="GM88" s="172"/>
      <c r="GN88" s="171"/>
      <c r="GO88" s="219"/>
      <c r="GP88" s="220"/>
      <c r="GQ88" s="219"/>
      <c r="GR88" s="221"/>
      <c r="GS88" s="103"/>
      <c r="GT88" s="103"/>
      <c r="GU88" s="103"/>
      <c r="GV88" s="216"/>
      <c r="GW88" s="213"/>
      <c r="GX88" s="217"/>
      <c r="GY88" s="218"/>
      <c r="GZ88" s="218"/>
      <c r="HA88" s="172"/>
      <c r="HB88" s="171"/>
      <c r="HC88" s="219"/>
      <c r="HD88" s="220"/>
      <c r="HE88" s="219"/>
      <c r="HF88" s="221"/>
      <c r="HG88" s="103"/>
      <c r="HH88" s="103"/>
      <c r="HI88" s="103"/>
      <c r="HJ88" s="216"/>
      <c r="HK88" s="213"/>
      <c r="HL88" s="217"/>
      <c r="HM88" s="218"/>
      <c r="HN88" s="218"/>
      <c r="HO88" s="172"/>
      <c r="HP88" s="171"/>
      <c r="HQ88" s="219"/>
      <c r="HR88" s="220"/>
      <c r="HS88" s="219"/>
      <c r="HT88" s="221"/>
      <c r="HU88" s="103"/>
      <c r="HV88" s="103"/>
      <c r="HW88" s="103"/>
      <c r="HX88" s="216"/>
      <c r="HY88" s="213"/>
      <c r="HZ88" s="217"/>
      <c r="IA88" s="218"/>
      <c r="IB88" s="218"/>
      <c r="IC88" s="172"/>
      <c r="ID88" s="171"/>
      <c r="IE88" s="219"/>
      <c r="IF88" s="220"/>
      <c r="IG88" s="219"/>
      <c r="IH88" s="221"/>
      <c r="II88" s="103"/>
      <c r="IJ88" s="103"/>
      <c r="IK88" s="103"/>
      <c r="IL88" s="216"/>
      <c r="IM88" s="213"/>
      <c r="IN88" s="217"/>
      <c r="IO88" s="218"/>
    </row>
    <row r="89" spans="1:249" s="98" customFormat="1" ht="12.75">
      <c r="A89" s="313"/>
      <c r="B89" s="314"/>
      <c r="C89" s="322"/>
      <c r="D89" s="293"/>
      <c r="E89" s="169"/>
      <c r="F89" s="264"/>
      <c r="G89" s="346"/>
      <c r="H89" s="216"/>
      <c r="I89" s="213"/>
      <c r="J89" s="217"/>
      <c r="K89" s="218"/>
      <c r="L89" s="218"/>
      <c r="M89" s="172"/>
      <c r="N89" s="171"/>
      <c r="O89" s="219"/>
      <c r="P89" s="220"/>
      <c r="Q89" s="219"/>
      <c r="R89" s="221"/>
      <c r="S89" s="103"/>
      <c r="T89" s="103"/>
      <c r="U89" s="103"/>
      <c r="V89" s="216"/>
      <c r="W89" s="213"/>
      <c r="X89" s="217"/>
      <c r="Y89" s="218"/>
      <c r="Z89" s="218"/>
      <c r="AA89" s="172"/>
      <c r="AB89" s="171"/>
      <c r="AC89" s="219"/>
      <c r="AD89" s="220"/>
      <c r="AE89" s="219"/>
      <c r="AF89" s="221"/>
      <c r="AG89" s="103"/>
      <c r="AH89" s="103"/>
      <c r="AI89" s="103"/>
      <c r="AJ89" s="216"/>
      <c r="AK89" s="213"/>
      <c r="AL89" s="217"/>
      <c r="AM89" s="218"/>
      <c r="AN89" s="218"/>
      <c r="AO89" s="172"/>
      <c r="AP89" s="171"/>
      <c r="AQ89" s="219"/>
      <c r="AR89" s="220"/>
      <c r="AS89" s="219"/>
      <c r="AT89" s="221"/>
      <c r="AU89" s="103"/>
      <c r="AV89" s="103"/>
      <c r="AW89" s="103"/>
      <c r="AX89" s="216"/>
      <c r="AY89" s="213"/>
      <c r="AZ89" s="217"/>
      <c r="BA89" s="218"/>
      <c r="BB89" s="218"/>
      <c r="BC89" s="172"/>
      <c r="BD89" s="171"/>
      <c r="BE89" s="219"/>
      <c r="BF89" s="220"/>
      <c r="BG89" s="219"/>
      <c r="BH89" s="221"/>
      <c r="BI89" s="103"/>
      <c r="BJ89" s="103"/>
      <c r="BK89" s="103"/>
      <c r="BL89" s="216"/>
      <c r="BM89" s="213"/>
      <c r="BN89" s="217"/>
      <c r="BO89" s="218"/>
      <c r="BP89" s="218"/>
      <c r="BQ89" s="172"/>
      <c r="BR89" s="171"/>
      <c r="BS89" s="219"/>
      <c r="BT89" s="220"/>
      <c r="BU89" s="219"/>
      <c r="BV89" s="221"/>
      <c r="BW89" s="103"/>
      <c r="BX89" s="103"/>
      <c r="BY89" s="103"/>
      <c r="BZ89" s="216"/>
      <c r="CA89" s="213"/>
      <c r="CB89" s="217"/>
      <c r="CC89" s="218"/>
      <c r="CD89" s="218"/>
      <c r="CE89" s="172"/>
      <c r="CF89" s="171"/>
      <c r="CG89" s="219"/>
      <c r="CH89" s="220"/>
      <c r="CI89" s="219"/>
      <c r="CJ89" s="221"/>
      <c r="CK89" s="103"/>
      <c r="CL89" s="103"/>
      <c r="CM89" s="103"/>
      <c r="CN89" s="216"/>
      <c r="CO89" s="213"/>
      <c r="CP89" s="217"/>
      <c r="CQ89" s="218"/>
      <c r="CR89" s="218"/>
      <c r="CS89" s="172"/>
      <c r="CT89" s="171"/>
      <c r="CU89" s="219"/>
      <c r="CV89" s="220"/>
      <c r="CW89" s="219"/>
      <c r="CX89" s="221"/>
      <c r="CY89" s="103"/>
      <c r="CZ89" s="103"/>
      <c r="DA89" s="103"/>
      <c r="DB89" s="216"/>
      <c r="DC89" s="213"/>
      <c r="DD89" s="217"/>
      <c r="DE89" s="218"/>
      <c r="DF89" s="218"/>
      <c r="DG89" s="172"/>
      <c r="DH89" s="171"/>
      <c r="DI89" s="219"/>
      <c r="DJ89" s="220"/>
      <c r="DK89" s="219"/>
      <c r="DL89" s="221"/>
      <c r="DM89" s="103"/>
      <c r="DN89" s="103"/>
      <c r="DO89" s="103"/>
      <c r="DP89" s="216"/>
      <c r="DQ89" s="213"/>
      <c r="DR89" s="217"/>
      <c r="DS89" s="218"/>
      <c r="DT89" s="218"/>
      <c r="DU89" s="172"/>
      <c r="DV89" s="171"/>
      <c r="DW89" s="219"/>
      <c r="DX89" s="220"/>
      <c r="DY89" s="219"/>
      <c r="DZ89" s="221"/>
      <c r="EA89" s="103"/>
      <c r="EB89" s="103"/>
      <c r="EC89" s="103"/>
      <c r="ED89" s="216"/>
      <c r="EE89" s="213"/>
      <c r="EF89" s="217"/>
      <c r="EG89" s="218"/>
      <c r="EH89" s="218"/>
      <c r="EI89" s="172"/>
      <c r="EJ89" s="171"/>
      <c r="EK89" s="219"/>
      <c r="EL89" s="220"/>
      <c r="EM89" s="219"/>
      <c r="EN89" s="221"/>
      <c r="EO89" s="103"/>
      <c r="EP89" s="103"/>
      <c r="EQ89" s="103"/>
      <c r="ER89" s="216"/>
      <c r="ES89" s="213"/>
      <c r="ET89" s="217"/>
      <c r="EU89" s="218"/>
      <c r="EV89" s="218"/>
      <c r="EW89" s="172"/>
      <c r="EX89" s="171"/>
      <c r="EY89" s="219"/>
      <c r="EZ89" s="220"/>
      <c r="FA89" s="219"/>
      <c r="FB89" s="221"/>
      <c r="FC89" s="103"/>
      <c r="FD89" s="103"/>
      <c r="FE89" s="103"/>
      <c r="FF89" s="216"/>
      <c r="FG89" s="213"/>
      <c r="FH89" s="217"/>
      <c r="FI89" s="218"/>
      <c r="FJ89" s="218"/>
      <c r="FK89" s="172"/>
      <c r="FL89" s="171"/>
      <c r="FM89" s="219"/>
      <c r="FN89" s="220"/>
      <c r="FO89" s="219"/>
      <c r="FP89" s="221"/>
      <c r="FQ89" s="103"/>
      <c r="FR89" s="103"/>
      <c r="FS89" s="103"/>
      <c r="FT89" s="216"/>
      <c r="FU89" s="213"/>
      <c r="FV89" s="217"/>
      <c r="FW89" s="218"/>
      <c r="FX89" s="218"/>
      <c r="FY89" s="172"/>
      <c r="FZ89" s="171"/>
      <c r="GA89" s="219"/>
      <c r="GB89" s="220"/>
      <c r="GC89" s="219"/>
      <c r="GD89" s="221"/>
      <c r="GE89" s="103"/>
      <c r="GF89" s="103"/>
      <c r="GG89" s="103"/>
      <c r="GH89" s="216"/>
      <c r="GI89" s="213"/>
      <c r="GJ89" s="217"/>
      <c r="GK89" s="218"/>
      <c r="GL89" s="218"/>
      <c r="GM89" s="172"/>
      <c r="GN89" s="171"/>
      <c r="GO89" s="219"/>
      <c r="GP89" s="220"/>
      <c r="GQ89" s="219"/>
      <c r="GR89" s="221"/>
      <c r="GS89" s="103"/>
      <c r="GT89" s="103"/>
      <c r="GU89" s="103"/>
      <c r="GV89" s="216"/>
      <c r="GW89" s="213"/>
      <c r="GX89" s="217"/>
      <c r="GY89" s="218"/>
      <c r="GZ89" s="218"/>
      <c r="HA89" s="172"/>
      <c r="HB89" s="171"/>
      <c r="HC89" s="219"/>
      <c r="HD89" s="220"/>
      <c r="HE89" s="219"/>
      <c r="HF89" s="221"/>
      <c r="HG89" s="103"/>
      <c r="HH89" s="103"/>
      <c r="HI89" s="103"/>
      <c r="HJ89" s="216"/>
      <c r="HK89" s="213"/>
      <c r="HL89" s="217"/>
      <c r="HM89" s="218"/>
      <c r="HN89" s="218"/>
      <c r="HO89" s="172"/>
      <c r="HP89" s="171"/>
      <c r="HQ89" s="219"/>
      <c r="HR89" s="220"/>
      <c r="HS89" s="219"/>
      <c r="HT89" s="221"/>
      <c r="HU89" s="103"/>
      <c r="HV89" s="103"/>
      <c r="HW89" s="103"/>
      <c r="HX89" s="216"/>
      <c r="HY89" s="213"/>
      <c r="HZ89" s="217"/>
      <c r="IA89" s="218"/>
      <c r="IB89" s="218"/>
      <c r="IC89" s="172"/>
      <c r="ID89" s="171"/>
      <c r="IE89" s="219"/>
      <c r="IF89" s="220"/>
      <c r="IG89" s="219"/>
      <c r="IH89" s="221"/>
      <c r="II89" s="103"/>
      <c r="IJ89" s="103"/>
      <c r="IK89" s="103"/>
      <c r="IL89" s="216"/>
      <c r="IM89" s="213"/>
      <c r="IN89" s="217"/>
      <c r="IO89" s="218"/>
    </row>
    <row r="90" spans="1:249">
      <c r="B90" s="286"/>
      <c r="C90" s="324" t="s">
        <v>5</v>
      </c>
      <c r="D90" s="325"/>
      <c r="E90" s="326"/>
      <c r="F90" s="270"/>
      <c r="G90" s="326"/>
    </row>
    <row r="91" spans="1:249">
      <c r="B91" s="286"/>
      <c r="C91" s="327" t="s">
        <v>6</v>
      </c>
      <c r="D91" s="328"/>
      <c r="E91" s="329"/>
      <c r="F91" s="271"/>
      <c r="G91" s="329"/>
    </row>
    <row r="92" spans="1:249">
      <c r="B92" s="286"/>
      <c r="C92" s="327" t="s">
        <v>7</v>
      </c>
      <c r="D92" s="328"/>
      <c r="E92" s="329"/>
      <c r="F92" s="271"/>
      <c r="G92" s="329"/>
    </row>
    <row r="93" spans="1:249">
      <c r="B93" s="286"/>
      <c r="C93" s="327" t="s">
        <v>8</v>
      </c>
      <c r="D93" s="328"/>
      <c r="E93" s="329"/>
      <c r="F93" s="271"/>
      <c r="G93" s="329"/>
    </row>
    <row r="94" spans="1:249">
      <c r="A94" s="313"/>
      <c r="B94" s="318"/>
      <c r="C94" s="319"/>
      <c r="D94" s="293"/>
      <c r="E94" s="169"/>
      <c r="F94" s="264"/>
      <c r="G94" s="346"/>
    </row>
    <row r="95" spans="1:249" s="98" customFormat="1">
      <c r="A95" s="313" t="s">
        <v>298</v>
      </c>
      <c r="B95" s="318" t="s">
        <v>104</v>
      </c>
      <c r="C95" s="319" t="s">
        <v>103</v>
      </c>
      <c r="D95" s="292"/>
      <c r="E95" s="292"/>
      <c r="G95" s="292"/>
      <c r="H95" s="216"/>
      <c r="I95" s="213"/>
      <c r="J95" s="217"/>
      <c r="K95" s="218"/>
      <c r="L95" s="218"/>
      <c r="M95" s="172"/>
      <c r="N95" s="171"/>
      <c r="O95" s="219"/>
      <c r="P95" s="220"/>
      <c r="Q95" s="219"/>
      <c r="R95" s="221"/>
      <c r="S95" s="103"/>
      <c r="T95" s="103"/>
      <c r="U95" s="103"/>
      <c r="V95" s="216"/>
      <c r="W95" s="213"/>
      <c r="X95" s="217"/>
      <c r="Y95" s="218"/>
      <c r="Z95" s="218"/>
      <c r="AA95" s="172"/>
      <c r="AB95" s="171"/>
      <c r="AC95" s="219"/>
      <c r="AD95" s="220"/>
      <c r="AE95" s="219"/>
      <c r="AF95" s="221"/>
      <c r="AG95" s="103"/>
      <c r="AH95" s="103"/>
      <c r="AI95" s="103"/>
      <c r="AJ95" s="216"/>
      <c r="AK95" s="213"/>
      <c r="AL95" s="217"/>
      <c r="AM95" s="218"/>
      <c r="AN95" s="218"/>
      <c r="AO95" s="172"/>
      <c r="AP95" s="171"/>
      <c r="AQ95" s="219"/>
      <c r="AR95" s="220"/>
      <c r="AS95" s="219"/>
      <c r="AT95" s="221"/>
      <c r="AU95" s="103"/>
      <c r="AV95" s="103"/>
      <c r="AW95" s="103"/>
      <c r="AX95" s="216"/>
      <c r="AY95" s="213"/>
      <c r="AZ95" s="217"/>
      <c r="BA95" s="218"/>
      <c r="BB95" s="218"/>
      <c r="BC95" s="172"/>
      <c r="BD95" s="171"/>
      <c r="BE95" s="219"/>
      <c r="BF95" s="220"/>
      <c r="BG95" s="219"/>
      <c r="BH95" s="221"/>
      <c r="BI95" s="103"/>
      <c r="BJ95" s="103"/>
      <c r="BK95" s="103"/>
      <c r="BL95" s="216"/>
      <c r="BM95" s="213"/>
      <c r="BN95" s="217"/>
      <c r="BO95" s="218"/>
      <c r="BP95" s="218"/>
      <c r="BQ95" s="172"/>
      <c r="BR95" s="171"/>
      <c r="BS95" s="219"/>
      <c r="BT95" s="220"/>
      <c r="BU95" s="219"/>
      <c r="BV95" s="221"/>
      <c r="BW95" s="103"/>
      <c r="BX95" s="103"/>
      <c r="BY95" s="103"/>
      <c r="BZ95" s="216"/>
      <c r="CA95" s="213"/>
      <c r="CB95" s="217"/>
      <c r="CC95" s="218"/>
      <c r="CD95" s="218"/>
      <c r="CE95" s="172"/>
      <c r="CF95" s="171"/>
      <c r="CG95" s="219"/>
      <c r="CH95" s="220"/>
      <c r="CI95" s="219"/>
      <c r="CJ95" s="221"/>
      <c r="CK95" s="103"/>
      <c r="CL95" s="103"/>
      <c r="CM95" s="103"/>
      <c r="CN95" s="216"/>
      <c r="CO95" s="213"/>
      <c r="CP95" s="217"/>
      <c r="CQ95" s="218"/>
      <c r="CR95" s="218"/>
      <c r="CS95" s="172"/>
      <c r="CT95" s="171"/>
      <c r="CU95" s="219"/>
      <c r="CV95" s="220"/>
      <c r="CW95" s="219"/>
      <c r="CX95" s="221"/>
      <c r="CY95" s="103"/>
      <c r="CZ95" s="103"/>
      <c r="DA95" s="103"/>
      <c r="DB95" s="216"/>
      <c r="DC95" s="213"/>
      <c r="DD95" s="217"/>
      <c r="DE95" s="218"/>
      <c r="DF95" s="218"/>
      <c r="DG95" s="172"/>
      <c r="DH95" s="171"/>
      <c r="DI95" s="219"/>
      <c r="DJ95" s="220"/>
      <c r="DK95" s="219"/>
      <c r="DL95" s="221"/>
      <c r="DM95" s="103"/>
      <c r="DN95" s="103"/>
      <c r="DO95" s="103"/>
      <c r="DP95" s="216"/>
      <c r="DQ95" s="213"/>
      <c r="DR95" s="217"/>
      <c r="DS95" s="218"/>
      <c r="DT95" s="218"/>
      <c r="DU95" s="172"/>
      <c r="DV95" s="171"/>
      <c r="DW95" s="219"/>
      <c r="DX95" s="220"/>
      <c r="DY95" s="219"/>
      <c r="DZ95" s="221"/>
      <c r="EA95" s="103"/>
      <c r="EB95" s="103"/>
      <c r="EC95" s="103"/>
      <c r="ED95" s="216"/>
      <c r="EE95" s="213"/>
      <c r="EF95" s="217"/>
      <c r="EG95" s="218"/>
      <c r="EH95" s="218"/>
      <c r="EI95" s="172"/>
      <c r="EJ95" s="171"/>
      <c r="EK95" s="219"/>
      <c r="EL95" s="220"/>
      <c r="EM95" s="219"/>
      <c r="EN95" s="221"/>
      <c r="EO95" s="103"/>
      <c r="EP95" s="103"/>
      <c r="EQ95" s="103"/>
      <c r="ER95" s="216"/>
      <c r="ES95" s="213"/>
      <c r="ET95" s="217"/>
      <c r="EU95" s="218"/>
      <c r="EV95" s="218"/>
      <c r="EW95" s="172"/>
      <c r="EX95" s="171"/>
      <c r="EY95" s="219"/>
      <c r="EZ95" s="220"/>
      <c r="FA95" s="219"/>
      <c r="FB95" s="221"/>
      <c r="FC95" s="103"/>
      <c r="FD95" s="103"/>
      <c r="FE95" s="103"/>
      <c r="FF95" s="216"/>
      <c r="FG95" s="213"/>
      <c r="FH95" s="217"/>
      <c r="FI95" s="218"/>
      <c r="FJ95" s="218"/>
      <c r="FK95" s="172"/>
      <c r="FL95" s="171"/>
      <c r="FM95" s="219"/>
      <c r="FN95" s="220"/>
      <c r="FO95" s="219"/>
      <c r="FP95" s="221"/>
      <c r="FQ95" s="103"/>
      <c r="FR95" s="103"/>
      <c r="FS95" s="103"/>
      <c r="FT95" s="216"/>
      <c r="FU95" s="213"/>
      <c r="FV95" s="217"/>
      <c r="FW95" s="218"/>
      <c r="FX95" s="218"/>
      <c r="FY95" s="172"/>
      <c r="FZ95" s="171"/>
      <c r="GA95" s="219"/>
      <c r="GB95" s="220"/>
      <c r="GC95" s="219"/>
      <c r="GD95" s="221"/>
      <c r="GE95" s="103"/>
      <c r="GF95" s="103"/>
      <c r="GG95" s="103"/>
      <c r="GH95" s="216"/>
      <c r="GI95" s="213"/>
      <c r="GJ95" s="217"/>
      <c r="GK95" s="218"/>
      <c r="GL95" s="218"/>
      <c r="GM95" s="172"/>
      <c r="GN95" s="171"/>
      <c r="GO95" s="219"/>
      <c r="GP95" s="220"/>
      <c r="GQ95" s="219"/>
      <c r="GR95" s="221"/>
      <c r="GS95" s="103"/>
      <c r="GT95" s="103"/>
      <c r="GU95" s="103"/>
      <c r="GV95" s="216"/>
      <c r="GW95" s="213"/>
      <c r="GX95" s="217"/>
      <c r="GY95" s="218"/>
      <c r="GZ95" s="218"/>
      <c r="HA95" s="172"/>
      <c r="HB95" s="171"/>
      <c r="HC95" s="219"/>
      <c r="HD95" s="220"/>
      <c r="HE95" s="219"/>
      <c r="HF95" s="221"/>
      <c r="HG95" s="103"/>
      <c r="HH95" s="103"/>
      <c r="HI95" s="103"/>
      <c r="HJ95" s="216"/>
      <c r="HK95" s="213"/>
      <c r="HL95" s="217"/>
      <c r="HM95" s="218"/>
      <c r="HN95" s="218"/>
      <c r="HO95" s="172"/>
      <c r="HP95" s="171"/>
      <c r="HQ95" s="219"/>
      <c r="HR95" s="220"/>
      <c r="HS95" s="219"/>
      <c r="HT95" s="221"/>
      <c r="HU95" s="103"/>
      <c r="HV95" s="103"/>
      <c r="HW95" s="103"/>
      <c r="HX95" s="216"/>
      <c r="HY95" s="213"/>
      <c r="HZ95" s="217"/>
      <c r="IA95" s="218"/>
      <c r="IB95" s="218"/>
      <c r="IC95" s="172"/>
      <c r="ID95" s="171"/>
      <c r="IE95" s="219"/>
      <c r="IF95" s="220"/>
      <c r="IG95" s="219"/>
      <c r="IH95" s="221"/>
      <c r="II95" s="103"/>
      <c r="IJ95" s="103"/>
      <c r="IK95" s="103"/>
      <c r="IL95" s="216"/>
      <c r="IM95" s="213"/>
      <c r="IN95" s="217"/>
      <c r="IO95" s="218"/>
    </row>
    <row r="96" spans="1:249" s="98" customFormat="1">
      <c r="A96" s="313"/>
      <c r="B96" s="318"/>
      <c r="C96" s="319" t="s">
        <v>102</v>
      </c>
      <c r="D96" s="293"/>
      <c r="E96" s="169"/>
      <c r="F96" s="264"/>
      <c r="G96" s="346"/>
      <c r="H96" s="216"/>
      <c r="I96" s="213"/>
      <c r="J96" s="217"/>
      <c r="K96" s="218"/>
      <c r="L96" s="218"/>
      <c r="M96" s="172"/>
      <c r="N96" s="171"/>
      <c r="O96" s="219"/>
      <c r="P96" s="220"/>
      <c r="Q96" s="219"/>
      <c r="R96" s="221"/>
      <c r="S96" s="103"/>
      <c r="T96" s="103"/>
      <c r="U96" s="103"/>
      <c r="V96" s="216"/>
      <c r="W96" s="213"/>
      <c r="X96" s="217"/>
      <c r="Y96" s="218"/>
      <c r="Z96" s="218"/>
      <c r="AA96" s="172"/>
      <c r="AB96" s="171"/>
      <c r="AC96" s="219"/>
      <c r="AD96" s="220"/>
      <c r="AE96" s="219"/>
      <c r="AF96" s="221"/>
      <c r="AG96" s="103"/>
      <c r="AH96" s="103"/>
      <c r="AI96" s="103"/>
      <c r="AJ96" s="216"/>
      <c r="AK96" s="213"/>
      <c r="AL96" s="217"/>
      <c r="AM96" s="218"/>
      <c r="AN96" s="218"/>
      <c r="AO96" s="172"/>
      <c r="AP96" s="171"/>
      <c r="AQ96" s="219"/>
      <c r="AR96" s="220"/>
      <c r="AS96" s="219"/>
      <c r="AT96" s="221"/>
      <c r="AU96" s="103"/>
      <c r="AV96" s="103"/>
      <c r="AW96" s="103"/>
      <c r="AX96" s="216"/>
      <c r="AY96" s="213"/>
      <c r="AZ96" s="217"/>
      <c r="BA96" s="218"/>
      <c r="BB96" s="218"/>
      <c r="BC96" s="172"/>
      <c r="BD96" s="171"/>
      <c r="BE96" s="219"/>
      <c r="BF96" s="220"/>
      <c r="BG96" s="219"/>
      <c r="BH96" s="221"/>
      <c r="BI96" s="103"/>
      <c r="BJ96" s="103"/>
      <c r="BK96" s="103"/>
      <c r="BL96" s="216"/>
      <c r="BM96" s="213"/>
      <c r="BN96" s="217"/>
      <c r="BO96" s="218"/>
      <c r="BP96" s="218"/>
      <c r="BQ96" s="172"/>
      <c r="BR96" s="171"/>
      <c r="BS96" s="219"/>
      <c r="BT96" s="220"/>
      <c r="BU96" s="219"/>
      <c r="BV96" s="221"/>
      <c r="BW96" s="103"/>
      <c r="BX96" s="103"/>
      <c r="BY96" s="103"/>
      <c r="BZ96" s="216"/>
      <c r="CA96" s="213"/>
      <c r="CB96" s="217"/>
      <c r="CC96" s="218"/>
      <c r="CD96" s="218"/>
      <c r="CE96" s="172"/>
      <c r="CF96" s="171"/>
      <c r="CG96" s="219"/>
      <c r="CH96" s="220"/>
      <c r="CI96" s="219"/>
      <c r="CJ96" s="221"/>
      <c r="CK96" s="103"/>
      <c r="CL96" s="103"/>
      <c r="CM96" s="103"/>
      <c r="CN96" s="216"/>
      <c r="CO96" s="213"/>
      <c r="CP96" s="217"/>
      <c r="CQ96" s="218"/>
      <c r="CR96" s="218"/>
      <c r="CS96" s="172"/>
      <c r="CT96" s="171"/>
      <c r="CU96" s="219"/>
      <c r="CV96" s="220"/>
      <c r="CW96" s="219"/>
      <c r="CX96" s="221"/>
      <c r="CY96" s="103"/>
      <c r="CZ96" s="103"/>
      <c r="DA96" s="103"/>
      <c r="DB96" s="216"/>
      <c r="DC96" s="213"/>
      <c r="DD96" s="217"/>
      <c r="DE96" s="218"/>
      <c r="DF96" s="218"/>
      <c r="DG96" s="172"/>
      <c r="DH96" s="171"/>
      <c r="DI96" s="219"/>
      <c r="DJ96" s="220"/>
      <c r="DK96" s="219"/>
      <c r="DL96" s="221"/>
      <c r="DM96" s="103"/>
      <c r="DN96" s="103"/>
      <c r="DO96" s="103"/>
      <c r="DP96" s="216"/>
      <c r="DQ96" s="213"/>
      <c r="DR96" s="217"/>
      <c r="DS96" s="218"/>
      <c r="DT96" s="218"/>
      <c r="DU96" s="172"/>
      <c r="DV96" s="171"/>
      <c r="DW96" s="219"/>
      <c r="DX96" s="220"/>
      <c r="DY96" s="219"/>
      <c r="DZ96" s="221"/>
      <c r="EA96" s="103"/>
      <c r="EB96" s="103"/>
      <c r="EC96" s="103"/>
      <c r="ED96" s="216"/>
      <c r="EE96" s="213"/>
      <c r="EF96" s="217"/>
      <c r="EG96" s="218"/>
      <c r="EH96" s="218"/>
      <c r="EI96" s="172"/>
      <c r="EJ96" s="171"/>
      <c r="EK96" s="219"/>
      <c r="EL96" s="220"/>
      <c r="EM96" s="219"/>
      <c r="EN96" s="221"/>
      <c r="EO96" s="103"/>
      <c r="EP96" s="103"/>
      <c r="EQ96" s="103"/>
      <c r="ER96" s="216"/>
      <c r="ES96" s="213"/>
      <c r="ET96" s="217"/>
      <c r="EU96" s="218"/>
      <c r="EV96" s="218"/>
      <c r="EW96" s="172"/>
      <c r="EX96" s="171"/>
      <c r="EY96" s="219"/>
      <c r="EZ96" s="220"/>
      <c r="FA96" s="219"/>
      <c r="FB96" s="221"/>
      <c r="FC96" s="103"/>
      <c r="FD96" s="103"/>
      <c r="FE96" s="103"/>
      <c r="FF96" s="216"/>
      <c r="FG96" s="213"/>
      <c r="FH96" s="217"/>
      <c r="FI96" s="218"/>
      <c r="FJ96" s="218"/>
      <c r="FK96" s="172"/>
      <c r="FL96" s="171"/>
      <c r="FM96" s="219"/>
      <c r="FN96" s="220"/>
      <c r="FO96" s="219"/>
      <c r="FP96" s="221"/>
      <c r="FQ96" s="103"/>
      <c r="FR96" s="103"/>
      <c r="FS96" s="103"/>
      <c r="FT96" s="216"/>
      <c r="FU96" s="213"/>
      <c r="FV96" s="217"/>
      <c r="FW96" s="218"/>
      <c r="FX96" s="218"/>
      <c r="FY96" s="172"/>
      <c r="FZ96" s="171"/>
      <c r="GA96" s="219"/>
      <c r="GB96" s="220"/>
      <c r="GC96" s="219"/>
      <c r="GD96" s="221"/>
      <c r="GE96" s="103"/>
      <c r="GF96" s="103"/>
      <c r="GG96" s="103"/>
      <c r="GH96" s="216"/>
      <c r="GI96" s="213"/>
      <c r="GJ96" s="217"/>
      <c r="GK96" s="218"/>
      <c r="GL96" s="218"/>
      <c r="GM96" s="172"/>
      <c r="GN96" s="171"/>
      <c r="GO96" s="219"/>
      <c r="GP96" s="220"/>
      <c r="GQ96" s="219"/>
      <c r="GR96" s="221"/>
      <c r="GS96" s="103"/>
      <c r="GT96" s="103"/>
      <c r="GU96" s="103"/>
      <c r="GV96" s="216"/>
      <c r="GW96" s="213"/>
      <c r="GX96" s="217"/>
      <c r="GY96" s="218"/>
      <c r="GZ96" s="218"/>
      <c r="HA96" s="172"/>
      <c r="HB96" s="171"/>
      <c r="HC96" s="219"/>
      <c r="HD96" s="220"/>
      <c r="HE96" s="219"/>
      <c r="HF96" s="221"/>
      <c r="HG96" s="103"/>
      <c r="HH96" s="103"/>
      <c r="HI96" s="103"/>
      <c r="HJ96" s="216"/>
      <c r="HK96" s="213"/>
      <c r="HL96" s="217"/>
      <c r="HM96" s="218"/>
      <c r="HN96" s="218"/>
      <c r="HO96" s="172"/>
      <c r="HP96" s="171"/>
      <c r="HQ96" s="219"/>
      <c r="HR96" s="220"/>
      <c r="HS96" s="219"/>
      <c r="HT96" s="221"/>
      <c r="HU96" s="103"/>
      <c r="HV96" s="103"/>
      <c r="HW96" s="103"/>
      <c r="HX96" s="216"/>
      <c r="HY96" s="213"/>
      <c r="HZ96" s="217"/>
      <c r="IA96" s="218"/>
      <c r="IB96" s="218"/>
      <c r="IC96" s="172"/>
      <c r="ID96" s="171"/>
      <c r="IE96" s="219"/>
      <c r="IF96" s="220"/>
      <c r="IG96" s="219"/>
      <c r="IH96" s="221"/>
      <c r="II96" s="103"/>
      <c r="IJ96" s="103"/>
      <c r="IK96" s="103"/>
      <c r="IL96" s="216"/>
      <c r="IM96" s="213"/>
      <c r="IN96" s="217"/>
      <c r="IO96" s="218"/>
    </row>
    <row r="97" spans="1:249" s="98" customFormat="1" ht="49.5" customHeight="1">
      <c r="A97" s="313"/>
      <c r="B97" s="314"/>
      <c r="C97" s="322" t="s">
        <v>101</v>
      </c>
      <c r="D97" s="316"/>
      <c r="E97" s="317"/>
      <c r="F97" s="172"/>
      <c r="G97" s="170"/>
      <c r="H97" s="216"/>
      <c r="I97" s="213"/>
      <c r="J97" s="217"/>
      <c r="K97" s="218"/>
      <c r="L97" s="218"/>
      <c r="M97" s="172"/>
      <c r="N97" s="171"/>
      <c r="O97" s="219"/>
      <c r="P97" s="220"/>
      <c r="Q97" s="219"/>
      <c r="R97" s="221"/>
      <c r="S97" s="103"/>
      <c r="T97" s="103"/>
      <c r="U97" s="103"/>
      <c r="V97" s="216"/>
      <c r="W97" s="213"/>
      <c r="X97" s="217"/>
      <c r="Y97" s="218"/>
      <c r="Z97" s="218"/>
      <c r="AA97" s="172"/>
      <c r="AB97" s="171"/>
      <c r="AC97" s="219"/>
      <c r="AD97" s="220"/>
      <c r="AE97" s="219"/>
      <c r="AF97" s="221"/>
      <c r="AG97" s="103"/>
      <c r="AH97" s="103"/>
      <c r="AI97" s="103"/>
      <c r="AJ97" s="216"/>
      <c r="AK97" s="213"/>
      <c r="AL97" s="217"/>
      <c r="AM97" s="218"/>
      <c r="AN97" s="218"/>
      <c r="AO97" s="172"/>
      <c r="AP97" s="171"/>
      <c r="AQ97" s="219"/>
      <c r="AR97" s="220"/>
      <c r="AS97" s="219"/>
      <c r="AT97" s="221"/>
      <c r="AU97" s="103"/>
      <c r="AV97" s="103"/>
      <c r="AW97" s="103"/>
      <c r="AX97" s="216"/>
      <c r="AY97" s="213"/>
      <c r="AZ97" s="217"/>
      <c r="BA97" s="218"/>
      <c r="BB97" s="218"/>
      <c r="BC97" s="172"/>
      <c r="BD97" s="171"/>
      <c r="BE97" s="219"/>
      <c r="BF97" s="220"/>
      <c r="BG97" s="219"/>
      <c r="BH97" s="221"/>
      <c r="BI97" s="103"/>
      <c r="BJ97" s="103"/>
      <c r="BK97" s="103"/>
      <c r="BL97" s="216"/>
      <c r="BM97" s="213"/>
      <c r="BN97" s="217"/>
      <c r="BO97" s="218"/>
      <c r="BP97" s="218"/>
      <c r="BQ97" s="172"/>
      <c r="BR97" s="171"/>
      <c r="BS97" s="219"/>
      <c r="BT97" s="220"/>
      <c r="BU97" s="219"/>
      <c r="BV97" s="221"/>
      <c r="BW97" s="103"/>
      <c r="BX97" s="103"/>
      <c r="BY97" s="103"/>
      <c r="BZ97" s="216"/>
      <c r="CA97" s="213"/>
      <c r="CB97" s="217"/>
      <c r="CC97" s="218"/>
      <c r="CD97" s="218"/>
      <c r="CE97" s="172"/>
      <c r="CF97" s="171"/>
      <c r="CG97" s="219"/>
      <c r="CH97" s="220"/>
      <c r="CI97" s="219"/>
      <c r="CJ97" s="221"/>
      <c r="CK97" s="103"/>
      <c r="CL97" s="103"/>
      <c r="CM97" s="103"/>
      <c r="CN97" s="216"/>
      <c r="CO97" s="213"/>
      <c r="CP97" s="217"/>
      <c r="CQ97" s="218"/>
      <c r="CR97" s="218"/>
      <c r="CS97" s="172"/>
      <c r="CT97" s="171"/>
      <c r="CU97" s="219"/>
      <c r="CV97" s="220"/>
      <c r="CW97" s="219"/>
      <c r="CX97" s="221"/>
      <c r="CY97" s="103"/>
      <c r="CZ97" s="103"/>
      <c r="DA97" s="103"/>
      <c r="DB97" s="216"/>
      <c r="DC97" s="213"/>
      <c r="DD97" s="217"/>
      <c r="DE97" s="218"/>
      <c r="DF97" s="218"/>
      <c r="DG97" s="172"/>
      <c r="DH97" s="171"/>
      <c r="DI97" s="219"/>
      <c r="DJ97" s="220"/>
      <c r="DK97" s="219"/>
      <c r="DL97" s="221"/>
      <c r="DM97" s="103"/>
      <c r="DN97" s="103"/>
      <c r="DO97" s="103"/>
      <c r="DP97" s="216"/>
      <c r="DQ97" s="213"/>
      <c r="DR97" s="217"/>
      <c r="DS97" s="218"/>
      <c r="DT97" s="218"/>
      <c r="DU97" s="172"/>
      <c r="DV97" s="171"/>
      <c r="DW97" s="219"/>
      <c r="DX97" s="220"/>
      <c r="DY97" s="219"/>
      <c r="DZ97" s="221"/>
      <c r="EA97" s="103"/>
      <c r="EB97" s="103"/>
      <c r="EC97" s="103"/>
      <c r="ED97" s="216"/>
      <c r="EE97" s="213"/>
      <c r="EF97" s="217"/>
      <c r="EG97" s="218"/>
      <c r="EH97" s="218"/>
      <c r="EI97" s="172"/>
      <c r="EJ97" s="171"/>
      <c r="EK97" s="219"/>
      <c r="EL97" s="220"/>
      <c r="EM97" s="219"/>
      <c r="EN97" s="221"/>
      <c r="EO97" s="103"/>
      <c r="EP97" s="103"/>
      <c r="EQ97" s="103"/>
      <c r="ER97" s="216"/>
      <c r="ES97" s="213"/>
      <c r="ET97" s="217"/>
      <c r="EU97" s="218"/>
      <c r="EV97" s="218"/>
      <c r="EW97" s="172"/>
      <c r="EX97" s="171"/>
      <c r="EY97" s="219"/>
      <c r="EZ97" s="220"/>
      <c r="FA97" s="219"/>
      <c r="FB97" s="221"/>
      <c r="FC97" s="103"/>
      <c r="FD97" s="103"/>
      <c r="FE97" s="103"/>
      <c r="FF97" s="216"/>
      <c r="FG97" s="213"/>
      <c r="FH97" s="217"/>
      <c r="FI97" s="218"/>
      <c r="FJ97" s="218"/>
      <c r="FK97" s="172"/>
      <c r="FL97" s="171"/>
      <c r="FM97" s="219"/>
      <c r="FN97" s="220"/>
      <c r="FO97" s="219"/>
      <c r="FP97" s="221"/>
      <c r="FQ97" s="103"/>
      <c r="FR97" s="103"/>
      <c r="FS97" s="103"/>
      <c r="FT97" s="216"/>
      <c r="FU97" s="213"/>
      <c r="FV97" s="217"/>
      <c r="FW97" s="218"/>
      <c r="FX97" s="218"/>
      <c r="FY97" s="172"/>
      <c r="FZ97" s="171"/>
      <c r="GA97" s="219"/>
      <c r="GB97" s="220"/>
      <c r="GC97" s="219"/>
      <c r="GD97" s="221"/>
      <c r="GE97" s="103"/>
      <c r="GF97" s="103"/>
      <c r="GG97" s="103"/>
      <c r="GH97" s="216"/>
      <c r="GI97" s="213"/>
      <c r="GJ97" s="217"/>
      <c r="GK97" s="218"/>
      <c r="GL97" s="218"/>
      <c r="GM97" s="172"/>
      <c r="GN97" s="171"/>
      <c r="GO97" s="219"/>
      <c r="GP97" s="220"/>
      <c r="GQ97" s="219"/>
      <c r="GR97" s="221"/>
      <c r="GS97" s="103"/>
      <c r="GT97" s="103"/>
      <c r="GU97" s="103"/>
      <c r="GV97" s="216"/>
      <c r="GW97" s="213"/>
      <c r="GX97" s="217"/>
      <c r="GY97" s="218"/>
      <c r="GZ97" s="218"/>
      <c r="HA97" s="172"/>
      <c r="HB97" s="171"/>
      <c r="HC97" s="219"/>
      <c r="HD97" s="220"/>
      <c r="HE97" s="219"/>
      <c r="HF97" s="221"/>
      <c r="HG97" s="103"/>
      <c r="HH97" s="103"/>
      <c r="HI97" s="103"/>
      <c r="HJ97" s="216"/>
      <c r="HK97" s="213"/>
      <c r="HL97" s="217"/>
      <c r="HM97" s="218"/>
      <c r="HN97" s="218"/>
      <c r="HO97" s="172"/>
      <c r="HP97" s="171"/>
      <c r="HQ97" s="219"/>
      <c r="HR97" s="220"/>
      <c r="HS97" s="219"/>
      <c r="HT97" s="221"/>
      <c r="HU97" s="103"/>
      <c r="HV97" s="103"/>
      <c r="HW97" s="103"/>
      <c r="HX97" s="216"/>
      <c r="HY97" s="213"/>
      <c r="HZ97" s="217"/>
      <c r="IA97" s="218"/>
      <c r="IB97" s="218"/>
      <c r="IC97" s="172"/>
      <c r="ID97" s="171"/>
      <c r="IE97" s="219"/>
      <c r="IF97" s="220"/>
      <c r="IG97" s="219"/>
      <c r="IH97" s="221"/>
      <c r="II97" s="103"/>
      <c r="IJ97" s="103"/>
      <c r="IK97" s="103"/>
      <c r="IL97" s="216"/>
      <c r="IM97" s="213"/>
      <c r="IN97" s="217"/>
      <c r="IO97" s="218"/>
    </row>
    <row r="98" spans="1:249" s="98" customFormat="1" ht="12.75">
      <c r="A98" s="313"/>
      <c r="B98" s="314"/>
      <c r="C98" s="322" t="s">
        <v>91</v>
      </c>
      <c r="D98" s="316"/>
      <c r="E98" s="317"/>
      <c r="F98" s="172"/>
      <c r="G98" s="170"/>
      <c r="H98" s="216"/>
      <c r="I98" s="213"/>
      <c r="J98" s="217"/>
      <c r="K98" s="218"/>
      <c r="L98" s="218"/>
      <c r="M98" s="172"/>
      <c r="N98" s="171"/>
      <c r="O98" s="219"/>
      <c r="P98" s="220"/>
      <c r="Q98" s="219"/>
      <c r="R98" s="221"/>
      <c r="S98" s="103"/>
      <c r="T98" s="103"/>
      <c r="U98" s="103"/>
      <c r="V98" s="216"/>
      <c r="W98" s="213"/>
      <c r="X98" s="217"/>
      <c r="Y98" s="218"/>
      <c r="Z98" s="218"/>
      <c r="AA98" s="172"/>
      <c r="AB98" s="171"/>
      <c r="AC98" s="219"/>
      <c r="AD98" s="220"/>
      <c r="AE98" s="219"/>
      <c r="AF98" s="221"/>
      <c r="AG98" s="103"/>
      <c r="AH98" s="103"/>
      <c r="AI98" s="103"/>
      <c r="AJ98" s="216"/>
      <c r="AK98" s="213"/>
      <c r="AL98" s="217"/>
      <c r="AM98" s="218"/>
      <c r="AN98" s="218"/>
      <c r="AO98" s="172"/>
      <c r="AP98" s="171"/>
      <c r="AQ98" s="219"/>
      <c r="AR98" s="220"/>
      <c r="AS98" s="219"/>
      <c r="AT98" s="221"/>
      <c r="AU98" s="103"/>
      <c r="AV98" s="103"/>
      <c r="AW98" s="103"/>
      <c r="AX98" s="216"/>
      <c r="AY98" s="213"/>
      <c r="AZ98" s="217"/>
      <c r="BA98" s="218"/>
      <c r="BB98" s="218"/>
      <c r="BC98" s="172"/>
      <c r="BD98" s="171"/>
      <c r="BE98" s="219"/>
      <c r="BF98" s="220"/>
      <c r="BG98" s="219"/>
      <c r="BH98" s="221"/>
      <c r="BI98" s="103"/>
      <c r="BJ98" s="103"/>
      <c r="BK98" s="103"/>
      <c r="BL98" s="216"/>
      <c r="BM98" s="213"/>
      <c r="BN98" s="217"/>
      <c r="BO98" s="218"/>
      <c r="BP98" s="218"/>
      <c r="BQ98" s="172"/>
      <c r="BR98" s="171"/>
      <c r="BS98" s="219"/>
      <c r="BT98" s="220"/>
      <c r="BU98" s="219"/>
      <c r="BV98" s="221"/>
      <c r="BW98" s="103"/>
      <c r="BX98" s="103"/>
      <c r="BY98" s="103"/>
      <c r="BZ98" s="216"/>
      <c r="CA98" s="213"/>
      <c r="CB98" s="217"/>
      <c r="CC98" s="218"/>
      <c r="CD98" s="218"/>
      <c r="CE98" s="172"/>
      <c r="CF98" s="171"/>
      <c r="CG98" s="219"/>
      <c r="CH98" s="220"/>
      <c r="CI98" s="219"/>
      <c r="CJ98" s="221"/>
      <c r="CK98" s="103"/>
      <c r="CL98" s="103"/>
      <c r="CM98" s="103"/>
      <c r="CN98" s="216"/>
      <c r="CO98" s="213"/>
      <c r="CP98" s="217"/>
      <c r="CQ98" s="218"/>
      <c r="CR98" s="218"/>
      <c r="CS98" s="172"/>
      <c r="CT98" s="171"/>
      <c r="CU98" s="219"/>
      <c r="CV98" s="220"/>
      <c r="CW98" s="219"/>
      <c r="CX98" s="221"/>
      <c r="CY98" s="103"/>
      <c r="CZ98" s="103"/>
      <c r="DA98" s="103"/>
      <c r="DB98" s="216"/>
      <c r="DC98" s="213"/>
      <c r="DD98" s="217"/>
      <c r="DE98" s="218"/>
      <c r="DF98" s="218"/>
      <c r="DG98" s="172"/>
      <c r="DH98" s="171"/>
      <c r="DI98" s="219"/>
      <c r="DJ98" s="220"/>
      <c r="DK98" s="219"/>
      <c r="DL98" s="221"/>
      <c r="DM98" s="103"/>
      <c r="DN98" s="103"/>
      <c r="DO98" s="103"/>
      <c r="DP98" s="216"/>
      <c r="DQ98" s="213"/>
      <c r="DR98" s="217"/>
      <c r="DS98" s="218"/>
      <c r="DT98" s="218"/>
      <c r="DU98" s="172"/>
      <c r="DV98" s="171"/>
      <c r="DW98" s="219"/>
      <c r="DX98" s="220"/>
      <c r="DY98" s="219"/>
      <c r="DZ98" s="221"/>
      <c r="EA98" s="103"/>
      <c r="EB98" s="103"/>
      <c r="EC98" s="103"/>
      <c r="ED98" s="216"/>
      <c r="EE98" s="213"/>
      <c r="EF98" s="217"/>
      <c r="EG98" s="218"/>
      <c r="EH98" s="218"/>
      <c r="EI98" s="172"/>
      <c r="EJ98" s="171"/>
      <c r="EK98" s="219"/>
      <c r="EL98" s="220"/>
      <c r="EM98" s="219"/>
      <c r="EN98" s="221"/>
      <c r="EO98" s="103"/>
      <c r="EP98" s="103"/>
      <c r="EQ98" s="103"/>
      <c r="ER98" s="216"/>
      <c r="ES98" s="213"/>
      <c r="ET98" s="217"/>
      <c r="EU98" s="218"/>
      <c r="EV98" s="218"/>
      <c r="EW98" s="172"/>
      <c r="EX98" s="171"/>
      <c r="EY98" s="219"/>
      <c r="EZ98" s="220"/>
      <c r="FA98" s="219"/>
      <c r="FB98" s="221"/>
      <c r="FC98" s="103"/>
      <c r="FD98" s="103"/>
      <c r="FE98" s="103"/>
      <c r="FF98" s="216"/>
      <c r="FG98" s="213"/>
      <c r="FH98" s="217"/>
      <c r="FI98" s="218"/>
      <c r="FJ98" s="218"/>
      <c r="FK98" s="172"/>
      <c r="FL98" s="171"/>
      <c r="FM98" s="219"/>
      <c r="FN98" s="220"/>
      <c r="FO98" s="219"/>
      <c r="FP98" s="221"/>
      <c r="FQ98" s="103"/>
      <c r="FR98" s="103"/>
      <c r="FS98" s="103"/>
      <c r="FT98" s="216"/>
      <c r="FU98" s="213"/>
      <c r="FV98" s="217"/>
      <c r="FW98" s="218"/>
      <c r="FX98" s="218"/>
      <c r="FY98" s="172"/>
      <c r="FZ98" s="171"/>
      <c r="GA98" s="219"/>
      <c r="GB98" s="220"/>
      <c r="GC98" s="219"/>
      <c r="GD98" s="221"/>
      <c r="GE98" s="103"/>
      <c r="GF98" s="103"/>
      <c r="GG98" s="103"/>
      <c r="GH98" s="216"/>
      <c r="GI98" s="213"/>
      <c r="GJ98" s="217"/>
      <c r="GK98" s="218"/>
      <c r="GL98" s="218"/>
      <c r="GM98" s="172"/>
      <c r="GN98" s="171"/>
      <c r="GO98" s="219"/>
      <c r="GP98" s="220"/>
      <c r="GQ98" s="219"/>
      <c r="GR98" s="221"/>
      <c r="GS98" s="103"/>
      <c r="GT98" s="103"/>
      <c r="GU98" s="103"/>
      <c r="GV98" s="216"/>
      <c r="GW98" s="213"/>
      <c r="GX98" s="217"/>
      <c r="GY98" s="218"/>
      <c r="GZ98" s="218"/>
      <c r="HA98" s="172"/>
      <c r="HB98" s="171"/>
      <c r="HC98" s="219"/>
      <c r="HD98" s="220"/>
      <c r="HE98" s="219"/>
      <c r="HF98" s="221"/>
      <c r="HG98" s="103"/>
      <c r="HH98" s="103"/>
      <c r="HI98" s="103"/>
      <c r="HJ98" s="216"/>
      <c r="HK98" s="213"/>
      <c r="HL98" s="217"/>
      <c r="HM98" s="218"/>
      <c r="HN98" s="218"/>
      <c r="HO98" s="172"/>
      <c r="HP98" s="171"/>
      <c r="HQ98" s="219"/>
      <c r="HR98" s="220"/>
      <c r="HS98" s="219"/>
      <c r="HT98" s="221"/>
      <c r="HU98" s="103"/>
      <c r="HV98" s="103"/>
      <c r="HW98" s="103"/>
      <c r="HX98" s="216"/>
      <c r="HY98" s="213"/>
      <c r="HZ98" s="217"/>
      <c r="IA98" s="218"/>
      <c r="IB98" s="218"/>
      <c r="IC98" s="172"/>
      <c r="ID98" s="171"/>
      <c r="IE98" s="219"/>
      <c r="IF98" s="220"/>
      <c r="IG98" s="219"/>
      <c r="IH98" s="221"/>
      <c r="II98" s="103"/>
      <c r="IJ98" s="103"/>
      <c r="IK98" s="103"/>
      <c r="IL98" s="216"/>
      <c r="IM98" s="213"/>
      <c r="IN98" s="217"/>
      <c r="IO98" s="218"/>
    </row>
    <row r="99" spans="1:249" s="98" customFormat="1" ht="12.75">
      <c r="A99" s="313"/>
      <c r="B99" s="314"/>
      <c r="C99" s="322" t="s">
        <v>100</v>
      </c>
      <c r="D99" s="316"/>
      <c r="E99" s="317"/>
      <c r="F99" s="172"/>
      <c r="G99" s="170"/>
      <c r="H99" s="216"/>
      <c r="I99" s="213"/>
      <c r="J99" s="217"/>
      <c r="K99" s="218"/>
      <c r="L99" s="218"/>
      <c r="M99" s="172"/>
      <c r="N99" s="171"/>
      <c r="O99" s="219"/>
      <c r="P99" s="220"/>
      <c r="Q99" s="219"/>
      <c r="R99" s="221"/>
      <c r="S99" s="103"/>
      <c r="T99" s="103"/>
      <c r="U99" s="103"/>
      <c r="V99" s="216"/>
      <c r="W99" s="213"/>
      <c r="X99" s="217"/>
      <c r="Y99" s="218"/>
      <c r="Z99" s="218"/>
      <c r="AA99" s="172"/>
      <c r="AB99" s="171"/>
      <c r="AC99" s="219"/>
      <c r="AD99" s="220"/>
      <c r="AE99" s="219"/>
      <c r="AF99" s="221"/>
      <c r="AG99" s="103"/>
      <c r="AH99" s="103"/>
      <c r="AI99" s="103"/>
      <c r="AJ99" s="216"/>
      <c r="AK99" s="213"/>
      <c r="AL99" s="217"/>
      <c r="AM99" s="218"/>
      <c r="AN99" s="218"/>
      <c r="AO99" s="172"/>
      <c r="AP99" s="171"/>
      <c r="AQ99" s="219"/>
      <c r="AR99" s="220"/>
      <c r="AS99" s="219"/>
      <c r="AT99" s="221"/>
      <c r="AU99" s="103"/>
      <c r="AV99" s="103"/>
      <c r="AW99" s="103"/>
      <c r="AX99" s="216"/>
      <c r="AY99" s="213"/>
      <c r="AZ99" s="217"/>
      <c r="BA99" s="218"/>
      <c r="BB99" s="218"/>
      <c r="BC99" s="172"/>
      <c r="BD99" s="171"/>
      <c r="BE99" s="219"/>
      <c r="BF99" s="220"/>
      <c r="BG99" s="219"/>
      <c r="BH99" s="221"/>
      <c r="BI99" s="103"/>
      <c r="BJ99" s="103"/>
      <c r="BK99" s="103"/>
      <c r="BL99" s="216"/>
      <c r="BM99" s="213"/>
      <c r="BN99" s="217"/>
      <c r="BO99" s="218"/>
      <c r="BP99" s="218"/>
      <c r="BQ99" s="172"/>
      <c r="BR99" s="171"/>
      <c r="BS99" s="219"/>
      <c r="BT99" s="220"/>
      <c r="BU99" s="219"/>
      <c r="BV99" s="221"/>
      <c r="BW99" s="103"/>
      <c r="BX99" s="103"/>
      <c r="BY99" s="103"/>
      <c r="BZ99" s="216"/>
      <c r="CA99" s="213"/>
      <c r="CB99" s="217"/>
      <c r="CC99" s="218"/>
      <c r="CD99" s="218"/>
      <c r="CE99" s="172"/>
      <c r="CF99" s="171"/>
      <c r="CG99" s="219"/>
      <c r="CH99" s="220"/>
      <c r="CI99" s="219"/>
      <c r="CJ99" s="221"/>
      <c r="CK99" s="103"/>
      <c r="CL99" s="103"/>
      <c r="CM99" s="103"/>
      <c r="CN99" s="216"/>
      <c r="CO99" s="213"/>
      <c r="CP99" s="217"/>
      <c r="CQ99" s="218"/>
      <c r="CR99" s="218"/>
      <c r="CS99" s="172"/>
      <c r="CT99" s="171"/>
      <c r="CU99" s="219"/>
      <c r="CV99" s="220"/>
      <c r="CW99" s="219"/>
      <c r="CX99" s="221"/>
      <c r="CY99" s="103"/>
      <c r="CZ99" s="103"/>
      <c r="DA99" s="103"/>
      <c r="DB99" s="216"/>
      <c r="DC99" s="213"/>
      <c r="DD99" s="217"/>
      <c r="DE99" s="218"/>
      <c r="DF99" s="218"/>
      <c r="DG99" s="172"/>
      <c r="DH99" s="171"/>
      <c r="DI99" s="219"/>
      <c r="DJ99" s="220"/>
      <c r="DK99" s="219"/>
      <c r="DL99" s="221"/>
      <c r="DM99" s="103"/>
      <c r="DN99" s="103"/>
      <c r="DO99" s="103"/>
      <c r="DP99" s="216"/>
      <c r="DQ99" s="213"/>
      <c r="DR99" s="217"/>
      <c r="DS99" s="218"/>
      <c r="DT99" s="218"/>
      <c r="DU99" s="172"/>
      <c r="DV99" s="171"/>
      <c r="DW99" s="219"/>
      <c r="DX99" s="220"/>
      <c r="DY99" s="219"/>
      <c r="DZ99" s="221"/>
      <c r="EA99" s="103"/>
      <c r="EB99" s="103"/>
      <c r="EC99" s="103"/>
      <c r="ED99" s="216"/>
      <c r="EE99" s="213"/>
      <c r="EF99" s="217"/>
      <c r="EG99" s="218"/>
      <c r="EH99" s="218"/>
      <c r="EI99" s="172"/>
      <c r="EJ99" s="171"/>
      <c r="EK99" s="219"/>
      <c r="EL99" s="220"/>
      <c r="EM99" s="219"/>
      <c r="EN99" s="221"/>
      <c r="EO99" s="103"/>
      <c r="EP99" s="103"/>
      <c r="EQ99" s="103"/>
      <c r="ER99" s="216"/>
      <c r="ES99" s="213"/>
      <c r="ET99" s="217"/>
      <c r="EU99" s="218"/>
      <c r="EV99" s="218"/>
      <c r="EW99" s="172"/>
      <c r="EX99" s="171"/>
      <c r="EY99" s="219"/>
      <c r="EZ99" s="220"/>
      <c r="FA99" s="219"/>
      <c r="FB99" s="221"/>
      <c r="FC99" s="103"/>
      <c r="FD99" s="103"/>
      <c r="FE99" s="103"/>
      <c r="FF99" s="216"/>
      <c r="FG99" s="213"/>
      <c r="FH99" s="217"/>
      <c r="FI99" s="218"/>
      <c r="FJ99" s="218"/>
      <c r="FK99" s="172"/>
      <c r="FL99" s="171"/>
      <c r="FM99" s="219"/>
      <c r="FN99" s="220"/>
      <c r="FO99" s="219"/>
      <c r="FP99" s="221"/>
      <c r="FQ99" s="103"/>
      <c r="FR99" s="103"/>
      <c r="FS99" s="103"/>
      <c r="FT99" s="216"/>
      <c r="FU99" s="213"/>
      <c r="FV99" s="217"/>
      <c r="FW99" s="218"/>
      <c r="FX99" s="218"/>
      <c r="FY99" s="172"/>
      <c r="FZ99" s="171"/>
      <c r="GA99" s="219"/>
      <c r="GB99" s="220"/>
      <c r="GC99" s="219"/>
      <c r="GD99" s="221"/>
      <c r="GE99" s="103"/>
      <c r="GF99" s="103"/>
      <c r="GG99" s="103"/>
      <c r="GH99" s="216"/>
      <c r="GI99" s="213"/>
      <c r="GJ99" s="217"/>
      <c r="GK99" s="218"/>
      <c r="GL99" s="218"/>
      <c r="GM99" s="172"/>
      <c r="GN99" s="171"/>
      <c r="GO99" s="219"/>
      <c r="GP99" s="220"/>
      <c r="GQ99" s="219"/>
      <c r="GR99" s="221"/>
      <c r="GS99" s="103"/>
      <c r="GT99" s="103"/>
      <c r="GU99" s="103"/>
      <c r="GV99" s="216"/>
      <c r="GW99" s="213"/>
      <c r="GX99" s="217"/>
      <c r="GY99" s="218"/>
      <c r="GZ99" s="218"/>
      <c r="HA99" s="172"/>
      <c r="HB99" s="171"/>
      <c r="HC99" s="219"/>
      <c r="HD99" s="220"/>
      <c r="HE99" s="219"/>
      <c r="HF99" s="221"/>
      <c r="HG99" s="103"/>
      <c r="HH99" s="103"/>
      <c r="HI99" s="103"/>
      <c r="HJ99" s="216"/>
      <c r="HK99" s="213"/>
      <c r="HL99" s="217"/>
      <c r="HM99" s="218"/>
      <c r="HN99" s="218"/>
      <c r="HO99" s="172"/>
      <c r="HP99" s="171"/>
      <c r="HQ99" s="219"/>
      <c r="HR99" s="220"/>
      <c r="HS99" s="219"/>
      <c r="HT99" s="221"/>
      <c r="HU99" s="103"/>
      <c r="HV99" s="103"/>
      <c r="HW99" s="103"/>
      <c r="HX99" s="216"/>
      <c r="HY99" s="213"/>
      <c r="HZ99" s="217"/>
      <c r="IA99" s="218"/>
      <c r="IB99" s="218"/>
      <c r="IC99" s="172"/>
      <c r="ID99" s="171"/>
      <c r="IE99" s="219"/>
      <c r="IF99" s="220"/>
      <c r="IG99" s="219"/>
      <c r="IH99" s="221"/>
      <c r="II99" s="103"/>
      <c r="IJ99" s="103"/>
      <c r="IK99" s="103"/>
      <c r="IL99" s="216"/>
      <c r="IM99" s="213"/>
      <c r="IN99" s="217"/>
      <c r="IO99" s="218"/>
    </row>
    <row r="100" spans="1:249" s="98" customFormat="1" ht="25.5">
      <c r="A100" s="313"/>
      <c r="B100" s="314"/>
      <c r="C100" s="322" t="s">
        <v>98</v>
      </c>
      <c r="D100" s="293" t="s">
        <v>9</v>
      </c>
      <c r="E100" s="169">
        <v>1</v>
      </c>
      <c r="F100" s="264"/>
      <c r="G100" s="346">
        <f>E100*F100</f>
        <v>0</v>
      </c>
      <c r="H100" s="216"/>
      <c r="I100" s="213"/>
      <c r="J100" s="217"/>
      <c r="K100" s="218"/>
      <c r="L100" s="218"/>
      <c r="M100" s="172"/>
      <c r="N100" s="171"/>
      <c r="O100" s="219"/>
      <c r="P100" s="220"/>
      <c r="Q100" s="219"/>
      <c r="R100" s="221"/>
      <c r="S100" s="103"/>
      <c r="T100" s="103"/>
      <c r="U100" s="103"/>
      <c r="V100" s="216"/>
      <c r="W100" s="213"/>
      <c r="X100" s="217"/>
      <c r="Y100" s="218"/>
      <c r="Z100" s="218"/>
      <c r="AA100" s="172"/>
      <c r="AB100" s="171"/>
      <c r="AC100" s="219"/>
      <c r="AD100" s="220"/>
      <c r="AE100" s="219"/>
      <c r="AF100" s="221"/>
      <c r="AG100" s="103"/>
      <c r="AH100" s="103"/>
      <c r="AI100" s="103"/>
      <c r="AJ100" s="216"/>
      <c r="AK100" s="213"/>
      <c r="AL100" s="217"/>
      <c r="AM100" s="218"/>
      <c r="AN100" s="218"/>
      <c r="AO100" s="172"/>
      <c r="AP100" s="171"/>
      <c r="AQ100" s="219"/>
      <c r="AR100" s="220"/>
      <c r="AS100" s="219"/>
      <c r="AT100" s="221"/>
      <c r="AU100" s="103"/>
      <c r="AV100" s="103"/>
      <c r="AW100" s="103"/>
      <c r="AX100" s="216"/>
      <c r="AY100" s="213"/>
      <c r="AZ100" s="217"/>
      <c r="BA100" s="218"/>
      <c r="BB100" s="218"/>
      <c r="BC100" s="172"/>
      <c r="BD100" s="171"/>
      <c r="BE100" s="219"/>
      <c r="BF100" s="220"/>
      <c r="BG100" s="219"/>
      <c r="BH100" s="221"/>
      <c r="BI100" s="103"/>
      <c r="BJ100" s="103"/>
      <c r="BK100" s="103"/>
      <c r="BL100" s="216"/>
      <c r="BM100" s="213"/>
      <c r="BN100" s="217"/>
      <c r="BO100" s="218"/>
      <c r="BP100" s="218"/>
      <c r="BQ100" s="172"/>
      <c r="BR100" s="171"/>
      <c r="BS100" s="219"/>
      <c r="BT100" s="220"/>
      <c r="BU100" s="219"/>
      <c r="BV100" s="221"/>
      <c r="BW100" s="103"/>
      <c r="BX100" s="103"/>
      <c r="BY100" s="103"/>
      <c r="BZ100" s="216"/>
      <c r="CA100" s="213"/>
      <c r="CB100" s="217"/>
      <c r="CC100" s="218"/>
      <c r="CD100" s="218"/>
      <c r="CE100" s="172"/>
      <c r="CF100" s="171"/>
      <c r="CG100" s="219"/>
      <c r="CH100" s="220"/>
      <c r="CI100" s="219"/>
      <c r="CJ100" s="221"/>
      <c r="CK100" s="103"/>
      <c r="CL100" s="103"/>
      <c r="CM100" s="103"/>
      <c r="CN100" s="216"/>
      <c r="CO100" s="213"/>
      <c r="CP100" s="217"/>
      <c r="CQ100" s="218"/>
      <c r="CR100" s="218"/>
      <c r="CS100" s="172"/>
      <c r="CT100" s="171"/>
      <c r="CU100" s="219"/>
      <c r="CV100" s="220"/>
      <c r="CW100" s="219"/>
      <c r="CX100" s="221"/>
      <c r="CY100" s="103"/>
      <c r="CZ100" s="103"/>
      <c r="DA100" s="103"/>
      <c r="DB100" s="216"/>
      <c r="DC100" s="213"/>
      <c r="DD100" s="217"/>
      <c r="DE100" s="218"/>
      <c r="DF100" s="218"/>
      <c r="DG100" s="172"/>
      <c r="DH100" s="171"/>
      <c r="DI100" s="219"/>
      <c r="DJ100" s="220"/>
      <c r="DK100" s="219"/>
      <c r="DL100" s="221"/>
      <c r="DM100" s="103"/>
      <c r="DN100" s="103"/>
      <c r="DO100" s="103"/>
      <c r="DP100" s="216"/>
      <c r="DQ100" s="213"/>
      <c r="DR100" s="217"/>
      <c r="DS100" s="218"/>
      <c r="DT100" s="218"/>
      <c r="DU100" s="172"/>
      <c r="DV100" s="171"/>
      <c r="DW100" s="219"/>
      <c r="DX100" s="220"/>
      <c r="DY100" s="219"/>
      <c r="DZ100" s="221"/>
      <c r="EA100" s="103"/>
      <c r="EB100" s="103"/>
      <c r="EC100" s="103"/>
      <c r="ED100" s="216"/>
      <c r="EE100" s="213"/>
      <c r="EF100" s="217"/>
      <c r="EG100" s="218"/>
      <c r="EH100" s="218"/>
      <c r="EI100" s="172"/>
      <c r="EJ100" s="171"/>
      <c r="EK100" s="219"/>
      <c r="EL100" s="220"/>
      <c r="EM100" s="219"/>
      <c r="EN100" s="221"/>
      <c r="EO100" s="103"/>
      <c r="EP100" s="103"/>
      <c r="EQ100" s="103"/>
      <c r="ER100" s="216"/>
      <c r="ES100" s="213"/>
      <c r="ET100" s="217"/>
      <c r="EU100" s="218"/>
      <c r="EV100" s="218"/>
      <c r="EW100" s="172"/>
      <c r="EX100" s="171"/>
      <c r="EY100" s="219"/>
      <c r="EZ100" s="220"/>
      <c r="FA100" s="219"/>
      <c r="FB100" s="221"/>
      <c r="FC100" s="103"/>
      <c r="FD100" s="103"/>
      <c r="FE100" s="103"/>
      <c r="FF100" s="216"/>
      <c r="FG100" s="213"/>
      <c r="FH100" s="217"/>
      <c r="FI100" s="218"/>
      <c r="FJ100" s="218"/>
      <c r="FK100" s="172"/>
      <c r="FL100" s="171"/>
      <c r="FM100" s="219"/>
      <c r="FN100" s="220"/>
      <c r="FO100" s="219"/>
      <c r="FP100" s="221"/>
      <c r="FQ100" s="103"/>
      <c r="FR100" s="103"/>
      <c r="FS100" s="103"/>
      <c r="FT100" s="216"/>
      <c r="FU100" s="213"/>
      <c r="FV100" s="217"/>
      <c r="FW100" s="218"/>
      <c r="FX100" s="218"/>
      <c r="FY100" s="172"/>
      <c r="FZ100" s="171"/>
      <c r="GA100" s="219"/>
      <c r="GB100" s="220"/>
      <c r="GC100" s="219"/>
      <c r="GD100" s="221"/>
      <c r="GE100" s="103"/>
      <c r="GF100" s="103"/>
      <c r="GG100" s="103"/>
      <c r="GH100" s="216"/>
      <c r="GI100" s="213"/>
      <c r="GJ100" s="217"/>
      <c r="GK100" s="218"/>
      <c r="GL100" s="218"/>
      <c r="GM100" s="172"/>
      <c r="GN100" s="171"/>
      <c r="GO100" s="219"/>
      <c r="GP100" s="220"/>
      <c r="GQ100" s="219"/>
      <c r="GR100" s="221"/>
      <c r="GS100" s="103"/>
      <c r="GT100" s="103"/>
      <c r="GU100" s="103"/>
      <c r="GV100" s="216"/>
      <c r="GW100" s="213"/>
      <c r="GX100" s="217"/>
      <c r="GY100" s="218"/>
      <c r="GZ100" s="218"/>
      <c r="HA100" s="172"/>
      <c r="HB100" s="171"/>
      <c r="HC100" s="219"/>
      <c r="HD100" s="220"/>
      <c r="HE100" s="219"/>
      <c r="HF100" s="221"/>
      <c r="HG100" s="103"/>
      <c r="HH100" s="103"/>
      <c r="HI100" s="103"/>
      <c r="HJ100" s="216"/>
      <c r="HK100" s="213"/>
      <c r="HL100" s="217"/>
      <c r="HM100" s="218"/>
      <c r="HN100" s="218"/>
      <c r="HO100" s="172"/>
      <c r="HP100" s="171"/>
      <c r="HQ100" s="219"/>
      <c r="HR100" s="220"/>
      <c r="HS100" s="219"/>
      <c r="HT100" s="221"/>
      <c r="HU100" s="103"/>
      <c r="HV100" s="103"/>
      <c r="HW100" s="103"/>
      <c r="HX100" s="216"/>
      <c r="HY100" s="213"/>
      <c r="HZ100" s="217"/>
      <c r="IA100" s="218"/>
      <c r="IB100" s="218"/>
      <c r="IC100" s="172"/>
      <c r="ID100" s="171"/>
      <c r="IE100" s="219"/>
      <c r="IF100" s="220"/>
      <c r="IG100" s="219"/>
      <c r="IH100" s="221"/>
      <c r="II100" s="103"/>
      <c r="IJ100" s="103"/>
      <c r="IK100" s="103"/>
      <c r="IL100" s="216"/>
      <c r="IM100" s="213"/>
      <c r="IN100" s="217"/>
      <c r="IO100" s="218"/>
    </row>
    <row r="101" spans="1:249" s="98" customFormat="1" ht="12.75">
      <c r="A101" s="313"/>
      <c r="B101" s="314"/>
      <c r="C101" s="322"/>
      <c r="D101" s="293"/>
      <c r="E101" s="169"/>
      <c r="F101" s="264"/>
      <c r="G101" s="346"/>
      <c r="H101" s="216"/>
      <c r="I101" s="213"/>
      <c r="J101" s="217"/>
      <c r="K101" s="218"/>
      <c r="L101" s="218"/>
      <c r="M101" s="172"/>
      <c r="N101" s="171"/>
      <c r="O101" s="219"/>
      <c r="P101" s="220"/>
      <c r="Q101" s="219"/>
      <c r="R101" s="221"/>
      <c r="S101" s="103"/>
      <c r="T101" s="103"/>
      <c r="U101" s="103"/>
      <c r="V101" s="216"/>
      <c r="W101" s="213"/>
      <c r="X101" s="217"/>
      <c r="Y101" s="218"/>
      <c r="Z101" s="218"/>
      <c r="AA101" s="172"/>
      <c r="AB101" s="171"/>
      <c r="AC101" s="219"/>
      <c r="AD101" s="220"/>
      <c r="AE101" s="219"/>
      <c r="AF101" s="221"/>
      <c r="AG101" s="103"/>
      <c r="AH101" s="103"/>
      <c r="AI101" s="103"/>
      <c r="AJ101" s="216"/>
      <c r="AK101" s="213"/>
      <c r="AL101" s="217"/>
      <c r="AM101" s="218"/>
      <c r="AN101" s="218"/>
      <c r="AO101" s="172"/>
      <c r="AP101" s="171"/>
      <c r="AQ101" s="219"/>
      <c r="AR101" s="220"/>
      <c r="AS101" s="219"/>
      <c r="AT101" s="221"/>
      <c r="AU101" s="103"/>
      <c r="AV101" s="103"/>
      <c r="AW101" s="103"/>
      <c r="AX101" s="216"/>
      <c r="AY101" s="213"/>
      <c r="AZ101" s="217"/>
      <c r="BA101" s="218"/>
      <c r="BB101" s="218"/>
      <c r="BC101" s="172"/>
      <c r="BD101" s="171"/>
      <c r="BE101" s="219"/>
      <c r="BF101" s="220"/>
      <c r="BG101" s="219"/>
      <c r="BH101" s="221"/>
      <c r="BI101" s="103"/>
      <c r="BJ101" s="103"/>
      <c r="BK101" s="103"/>
      <c r="BL101" s="216"/>
      <c r="BM101" s="213"/>
      <c r="BN101" s="217"/>
      <c r="BO101" s="218"/>
      <c r="BP101" s="218"/>
      <c r="BQ101" s="172"/>
      <c r="BR101" s="171"/>
      <c r="BS101" s="219"/>
      <c r="BT101" s="220"/>
      <c r="BU101" s="219"/>
      <c r="BV101" s="221"/>
      <c r="BW101" s="103"/>
      <c r="BX101" s="103"/>
      <c r="BY101" s="103"/>
      <c r="BZ101" s="216"/>
      <c r="CA101" s="213"/>
      <c r="CB101" s="217"/>
      <c r="CC101" s="218"/>
      <c r="CD101" s="218"/>
      <c r="CE101" s="172"/>
      <c r="CF101" s="171"/>
      <c r="CG101" s="219"/>
      <c r="CH101" s="220"/>
      <c r="CI101" s="219"/>
      <c r="CJ101" s="221"/>
      <c r="CK101" s="103"/>
      <c r="CL101" s="103"/>
      <c r="CM101" s="103"/>
      <c r="CN101" s="216"/>
      <c r="CO101" s="213"/>
      <c r="CP101" s="217"/>
      <c r="CQ101" s="218"/>
      <c r="CR101" s="218"/>
      <c r="CS101" s="172"/>
      <c r="CT101" s="171"/>
      <c r="CU101" s="219"/>
      <c r="CV101" s="220"/>
      <c r="CW101" s="219"/>
      <c r="CX101" s="221"/>
      <c r="CY101" s="103"/>
      <c r="CZ101" s="103"/>
      <c r="DA101" s="103"/>
      <c r="DB101" s="216"/>
      <c r="DC101" s="213"/>
      <c r="DD101" s="217"/>
      <c r="DE101" s="218"/>
      <c r="DF101" s="218"/>
      <c r="DG101" s="172"/>
      <c r="DH101" s="171"/>
      <c r="DI101" s="219"/>
      <c r="DJ101" s="220"/>
      <c r="DK101" s="219"/>
      <c r="DL101" s="221"/>
      <c r="DM101" s="103"/>
      <c r="DN101" s="103"/>
      <c r="DO101" s="103"/>
      <c r="DP101" s="216"/>
      <c r="DQ101" s="213"/>
      <c r="DR101" s="217"/>
      <c r="DS101" s="218"/>
      <c r="DT101" s="218"/>
      <c r="DU101" s="172"/>
      <c r="DV101" s="171"/>
      <c r="DW101" s="219"/>
      <c r="DX101" s="220"/>
      <c r="DY101" s="219"/>
      <c r="DZ101" s="221"/>
      <c r="EA101" s="103"/>
      <c r="EB101" s="103"/>
      <c r="EC101" s="103"/>
      <c r="ED101" s="216"/>
      <c r="EE101" s="213"/>
      <c r="EF101" s="217"/>
      <c r="EG101" s="218"/>
      <c r="EH101" s="218"/>
      <c r="EI101" s="172"/>
      <c r="EJ101" s="171"/>
      <c r="EK101" s="219"/>
      <c r="EL101" s="220"/>
      <c r="EM101" s="219"/>
      <c r="EN101" s="221"/>
      <c r="EO101" s="103"/>
      <c r="EP101" s="103"/>
      <c r="EQ101" s="103"/>
      <c r="ER101" s="216"/>
      <c r="ES101" s="213"/>
      <c r="ET101" s="217"/>
      <c r="EU101" s="218"/>
      <c r="EV101" s="218"/>
      <c r="EW101" s="172"/>
      <c r="EX101" s="171"/>
      <c r="EY101" s="219"/>
      <c r="EZ101" s="220"/>
      <c r="FA101" s="219"/>
      <c r="FB101" s="221"/>
      <c r="FC101" s="103"/>
      <c r="FD101" s="103"/>
      <c r="FE101" s="103"/>
      <c r="FF101" s="216"/>
      <c r="FG101" s="213"/>
      <c r="FH101" s="217"/>
      <c r="FI101" s="218"/>
      <c r="FJ101" s="218"/>
      <c r="FK101" s="172"/>
      <c r="FL101" s="171"/>
      <c r="FM101" s="219"/>
      <c r="FN101" s="220"/>
      <c r="FO101" s="219"/>
      <c r="FP101" s="221"/>
      <c r="FQ101" s="103"/>
      <c r="FR101" s="103"/>
      <c r="FS101" s="103"/>
      <c r="FT101" s="216"/>
      <c r="FU101" s="213"/>
      <c r="FV101" s="217"/>
      <c r="FW101" s="218"/>
      <c r="FX101" s="218"/>
      <c r="FY101" s="172"/>
      <c r="FZ101" s="171"/>
      <c r="GA101" s="219"/>
      <c r="GB101" s="220"/>
      <c r="GC101" s="219"/>
      <c r="GD101" s="221"/>
      <c r="GE101" s="103"/>
      <c r="GF101" s="103"/>
      <c r="GG101" s="103"/>
      <c r="GH101" s="216"/>
      <c r="GI101" s="213"/>
      <c r="GJ101" s="217"/>
      <c r="GK101" s="218"/>
      <c r="GL101" s="218"/>
      <c r="GM101" s="172"/>
      <c r="GN101" s="171"/>
      <c r="GO101" s="219"/>
      <c r="GP101" s="220"/>
      <c r="GQ101" s="219"/>
      <c r="GR101" s="221"/>
      <c r="GS101" s="103"/>
      <c r="GT101" s="103"/>
      <c r="GU101" s="103"/>
      <c r="GV101" s="216"/>
      <c r="GW101" s="213"/>
      <c r="GX101" s="217"/>
      <c r="GY101" s="218"/>
      <c r="GZ101" s="218"/>
      <c r="HA101" s="172"/>
      <c r="HB101" s="171"/>
      <c r="HC101" s="219"/>
      <c r="HD101" s="220"/>
      <c r="HE101" s="219"/>
      <c r="HF101" s="221"/>
      <c r="HG101" s="103"/>
      <c r="HH101" s="103"/>
      <c r="HI101" s="103"/>
      <c r="HJ101" s="216"/>
      <c r="HK101" s="213"/>
      <c r="HL101" s="217"/>
      <c r="HM101" s="218"/>
      <c r="HN101" s="218"/>
      <c r="HO101" s="172"/>
      <c r="HP101" s="171"/>
      <c r="HQ101" s="219"/>
      <c r="HR101" s="220"/>
      <c r="HS101" s="219"/>
      <c r="HT101" s="221"/>
      <c r="HU101" s="103"/>
      <c r="HV101" s="103"/>
      <c r="HW101" s="103"/>
      <c r="HX101" s="216"/>
      <c r="HY101" s="213"/>
      <c r="HZ101" s="217"/>
      <c r="IA101" s="218"/>
      <c r="IB101" s="218"/>
      <c r="IC101" s="172"/>
      <c r="ID101" s="171"/>
      <c r="IE101" s="219"/>
      <c r="IF101" s="220"/>
      <c r="IG101" s="219"/>
      <c r="IH101" s="221"/>
      <c r="II101" s="103"/>
      <c r="IJ101" s="103"/>
      <c r="IK101" s="103"/>
      <c r="IL101" s="216"/>
      <c r="IM101" s="213"/>
      <c r="IN101" s="217"/>
      <c r="IO101" s="218"/>
    </row>
    <row r="102" spans="1:249">
      <c r="B102" s="286"/>
      <c r="C102" s="324" t="s">
        <v>5</v>
      </c>
      <c r="D102" s="325"/>
      <c r="E102" s="326"/>
      <c r="F102" s="270"/>
      <c r="G102" s="326"/>
    </row>
    <row r="103" spans="1:249">
      <c r="B103" s="286"/>
      <c r="C103" s="327" t="s">
        <v>6</v>
      </c>
      <c r="D103" s="328"/>
      <c r="E103" s="329"/>
      <c r="F103" s="271"/>
      <c r="G103" s="329"/>
    </row>
    <row r="104" spans="1:249">
      <c r="B104" s="286"/>
      <c r="C104" s="327" t="s">
        <v>7</v>
      </c>
      <c r="D104" s="328"/>
      <c r="E104" s="329"/>
      <c r="F104" s="271"/>
      <c r="G104" s="329"/>
    </row>
    <row r="105" spans="1:249">
      <c r="B105" s="286"/>
      <c r="C105" s="327" t="s">
        <v>8</v>
      </c>
      <c r="D105" s="328"/>
      <c r="E105" s="329"/>
      <c r="F105" s="271"/>
      <c r="G105" s="329"/>
    </row>
    <row r="106" spans="1:249">
      <c r="A106" s="313"/>
      <c r="B106" s="318"/>
      <c r="C106" s="319"/>
      <c r="D106" s="293"/>
      <c r="E106" s="169"/>
      <c r="F106" s="264"/>
      <c r="G106" s="346"/>
    </row>
    <row r="107" spans="1:249">
      <c r="A107" s="313" t="s">
        <v>299</v>
      </c>
      <c r="B107" s="318" t="s">
        <v>269</v>
      </c>
      <c r="C107" s="319" t="s">
        <v>268</v>
      </c>
      <c r="D107" s="292"/>
      <c r="E107" s="292"/>
      <c r="F107" s="98"/>
      <c r="G107" s="292"/>
    </row>
    <row r="108" spans="1:249">
      <c r="A108" s="313"/>
      <c r="B108" s="318"/>
      <c r="C108" s="319" t="s">
        <v>272</v>
      </c>
      <c r="D108" s="293"/>
      <c r="E108" s="169"/>
      <c r="F108" s="264"/>
      <c r="G108" s="346"/>
    </row>
    <row r="109" spans="1:249" ht="38.25">
      <c r="A109" s="313"/>
      <c r="B109" s="314"/>
      <c r="C109" s="322" t="s">
        <v>271</v>
      </c>
      <c r="D109" s="316"/>
      <c r="E109" s="317"/>
      <c r="F109" s="172"/>
      <c r="G109" s="170"/>
    </row>
    <row r="110" spans="1:249" ht="12.75">
      <c r="A110" s="313"/>
      <c r="B110" s="314"/>
      <c r="C110" s="322" t="s">
        <v>91</v>
      </c>
      <c r="D110" s="316"/>
      <c r="E110" s="317"/>
      <c r="F110" s="172"/>
      <c r="G110" s="170"/>
    </row>
    <row r="111" spans="1:249" ht="12.75">
      <c r="A111" s="313"/>
      <c r="B111" s="314"/>
      <c r="C111" s="322" t="s">
        <v>97</v>
      </c>
      <c r="D111" s="316"/>
      <c r="E111" s="317"/>
      <c r="F111" s="172"/>
      <c r="G111" s="170"/>
    </row>
    <row r="112" spans="1:249" ht="12.75">
      <c r="A112" s="313"/>
      <c r="B112" s="314"/>
      <c r="C112" s="322" t="s">
        <v>96</v>
      </c>
      <c r="D112" s="293" t="s">
        <v>9</v>
      </c>
      <c r="E112" s="169">
        <v>1</v>
      </c>
      <c r="F112" s="264"/>
      <c r="G112" s="346">
        <f>E112*F112</f>
        <v>0</v>
      </c>
    </row>
    <row r="113" spans="1:7" ht="12.75">
      <c r="A113" s="313"/>
      <c r="B113" s="314"/>
      <c r="C113" s="322"/>
      <c r="D113" s="293"/>
      <c r="E113" s="169"/>
      <c r="F113" s="264"/>
      <c r="G113" s="346"/>
    </row>
    <row r="114" spans="1:7">
      <c r="B114" s="286"/>
      <c r="C114" s="324" t="s">
        <v>5</v>
      </c>
      <c r="D114" s="325"/>
      <c r="E114" s="326"/>
      <c r="F114" s="270"/>
      <c r="G114" s="326"/>
    </row>
    <row r="115" spans="1:7">
      <c r="B115" s="286"/>
      <c r="C115" s="327" t="s">
        <v>6</v>
      </c>
      <c r="D115" s="328"/>
      <c r="E115" s="329"/>
      <c r="F115" s="271"/>
      <c r="G115" s="329"/>
    </row>
    <row r="116" spans="1:7">
      <c r="B116" s="286"/>
      <c r="C116" s="327" t="s">
        <v>7</v>
      </c>
      <c r="D116" s="328"/>
      <c r="E116" s="329"/>
      <c r="F116" s="271"/>
      <c r="G116" s="329"/>
    </row>
    <row r="117" spans="1:7">
      <c r="B117" s="286"/>
      <c r="C117" s="327" t="s">
        <v>8</v>
      </c>
      <c r="D117" s="328"/>
      <c r="E117" s="329"/>
      <c r="F117" s="271"/>
      <c r="G117" s="329"/>
    </row>
    <row r="118" spans="1:7">
      <c r="A118" s="313"/>
      <c r="B118" s="318"/>
      <c r="C118" s="319"/>
      <c r="D118" s="293"/>
      <c r="E118" s="169"/>
      <c r="F118" s="264"/>
      <c r="G118" s="346"/>
    </row>
    <row r="119" spans="1:7">
      <c r="A119" s="313" t="s">
        <v>300</v>
      </c>
      <c r="B119" s="318" t="s">
        <v>273</v>
      </c>
      <c r="C119" s="319" t="s">
        <v>94</v>
      </c>
      <c r="D119" s="292"/>
      <c r="E119" s="292"/>
      <c r="F119" s="98"/>
      <c r="G119" s="292"/>
    </row>
    <row r="120" spans="1:7">
      <c r="A120" s="313"/>
      <c r="B120" s="318"/>
      <c r="C120" s="319" t="s">
        <v>93</v>
      </c>
      <c r="D120" s="293"/>
      <c r="E120" s="169"/>
      <c r="F120" s="264"/>
      <c r="G120" s="346"/>
    </row>
    <row r="121" spans="1:7" ht="25.5">
      <c r="A121" s="313"/>
      <c r="B121" s="314"/>
      <c r="C121" s="322" t="s">
        <v>92</v>
      </c>
      <c r="D121" s="316"/>
      <c r="E121" s="317"/>
      <c r="F121" s="172"/>
      <c r="G121" s="170"/>
    </row>
    <row r="122" spans="1:7" ht="12.75">
      <c r="A122" s="313"/>
      <c r="B122" s="314"/>
      <c r="C122" s="322" t="s">
        <v>91</v>
      </c>
      <c r="D122" s="316"/>
      <c r="E122" s="317"/>
      <c r="F122" s="172"/>
      <c r="G122" s="170"/>
    </row>
    <row r="123" spans="1:7" ht="12.75">
      <c r="A123" s="313"/>
      <c r="B123" s="314"/>
      <c r="C123" s="322" t="s">
        <v>90</v>
      </c>
      <c r="D123" s="316"/>
      <c r="E123" s="317"/>
      <c r="F123" s="172"/>
      <c r="G123" s="170"/>
    </row>
    <row r="124" spans="1:7" ht="12.75">
      <c r="A124" s="313"/>
      <c r="B124" s="314"/>
      <c r="C124" s="322" t="s">
        <v>89</v>
      </c>
      <c r="D124" s="293" t="s">
        <v>9</v>
      </c>
      <c r="E124" s="169">
        <v>1</v>
      </c>
      <c r="F124" s="264"/>
      <c r="G124" s="346">
        <f>E124*F124</f>
        <v>0</v>
      </c>
    </row>
    <row r="125" spans="1:7" ht="12.75">
      <c r="A125" s="313"/>
      <c r="B125" s="314"/>
      <c r="C125" s="322"/>
      <c r="D125" s="293"/>
      <c r="E125" s="169"/>
      <c r="F125" s="264"/>
      <c r="G125" s="346"/>
    </row>
    <row r="126" spans="1:7">
      <c r="B126" s="286"/>
      <c r="C126" s="324" t="s">
        <v>5</v>
      </c>
      <c r="D126" s="325"/>
      <c r="E126" s="326"/>
      <c r="F126" s="270"/>
      <c r="G126" s="326"/>
    </row>
    <row r="127" spans="1:7">
      <c r="B127" s="286"/>
      <c r="C127" s="327" t="s">
        <v>6</v>
      </c>
      <c r="D127" s="328"/>
      <c r="E127" s="329"/>
      <c r="F127" s="271"/>
      <c r="G127" s="329"/>
    </row>
    <row r="128" spans="1:7">
      <c r="B128" s="286"/>
      <c r="C128" s="327" t="s">
        <v>7</v>
      </c>
      <c r="D128" s="328"/>
      <c r="E128" s="329"/>
      <c r="F128" s="271"/>
      <c r="G128" s="329"/>
    </row>
    <row r="129" spans="1:7">
      <c r="B129" s="286"/>
      <c r="C129" s="327" t="s">
        <v>8</v>
      </c>
      <c r="D129" s="328"/>
      <c r="E129" s="329"/>
      <c r="F129" s="271"/>
      <c r="G129" s="329"/>
    </row>
    <row r="130" spans="1:7">
      <c r="A130" s="313"/>
      <c r="B130" s="318"/>
      <c r="C130" s="319"/>
      <c r="D130" s="293"/>
      <c r="E130" s="169"/>
      <c r="F130" s="264"/>
      <c r="G130" s="346"/>
    </row>
    <row r="131" spans="1:7" ht="15.75">
      <c r="A131" s="298"/>
      <c r="B131" s="291"/>
      <c r="C131" s="330" t="s">
        <v>88</v>
      </c>
      <c r="D131" s="331"/>
      <c r="E131" s="168"/>
      <c r="F131" s="272"/>
      <c r="G131" s="350">
        <f>SUM(G82:G130)</f>
        <v>0</v>
      </c>
    </row>
    <row r="132" spans="1:7">
      <c r="B132" s="286"/>
      <c r="C132" s="338"/>
      <c r="D132" s="293"/>
      <c r="E132" s="339"/>
      <c r="F132" s="274"/>
      <c r="G132" s="339"/>
    </row>
    <row r="133" spans="1:7">
      <c r="B133" s="286"/>
      <c r="C133" s="338"/>
      <c r="D133" s="293"/>
      <c r="E133" s="339"/>
      <c r="F133" s="274"/>
      <c r="G133" s="339"/>
    </row>
    <row r="134" spans="1:7">
      <c r="B134" s="286"/>
      <c r="C134" s="338"/>
      <c r="D134" s="293"/>
      <c r="E134" s="339"/>
      <c r="F134" s="274"/>
      <c r="G134" s="339"/>
    </row>
    <row r="135" spans="1:7">
      <c r="B135" s="286"/>
      <c r="C135" s="338"/>
      <c r="D135" s="293"/>
      <c r="E135" s="339"/>
      <c r="F135" s="274"/>
      <c r="G135" s="339"/>
    </row>
    <row r="136" spans="1:7">
      <c r="B136" s="286"/>
      <c r="C136" s="338"/>
      <c r="D136" s="293"/>
      <c r="E136" s="339"/>
      <c r="F136" s="274"/>
      <c r="G136" s="339"/>
    </row>
    <row r="137" spans="1:7">
      <c r="B137" s="286"/>
      <c r="C137" s="338"/>
      <c r="D137" s="293"/>
      <c r="E137" s="339"/>
      <c r="F137" s="274"/>
      <c r="G137" s="339"/>
    </row>
    <row r="138" spans="1:7">
      <c r="B138" s="286"/>
      <c r="C138" s="338"/>
      <c r="D138" s="293"/>
      <c r="E138" s="339"/>
      <c r="F138" s="274"/>
      <c r="G138" s="339"/>
    </row>
    <row r="139" spans="1:7">
      <c r="B139" s="286"/>
      <c r="C139" s="338"/>
      <c r="D139" s="293"/>
      <c r="E139" s="339"/>
      <c r="F139" s="274"/>
      <c r="G139" s="339"/>
    </row>
    <row r="140" spans="1:7">
      <c r="B140" s="286"/>
      <c r="C140" s="338"/>
      <c r="D140" s="293"/>
      <c r="E140" s="339"/>
      <c r="F140" s="274"/>
      <c r="G140" s="339"/>
    </row>
    <row r="141" spans="1:7">
      <c r="B141" s="286"/>
      <c r="C141" s="338"/>
      <c r="D141" s="293"/>
      <c r="E141" s="339"/>
      <c r="F141" s="274"/>
      <c r="G141" s="339"/>
    </row>
    <row r="142" spans="1:7">
      <c r="B142" s="286"/>
      <c r="C142" s="338"/>
      <c r="D142" s="293"/>
      <c r="E142" s="339"/>
      <c r="F142" s="274"/>
      <c r="G142" s="339"/>
    </row>
    <row r="143" spans="1:7">
      <c r="B143" s="286"/>
      <c r="C143" s="338"/>
      <c r="D143" s="293"/>
      <c r="E143" s="339"/>
      <c r="F143" s="274"/>
      <c r="G143" s="339"/>
    </row>
    <row r="144" spans="1:7">
      <c r="B144" s="286"/>
      <c r="C144" s="338"/>
      <c r="D144" s="293"/>
      <c r="E144" s="339"/>
      <c r="F144" s="274"/>
      <c r="G144" s="339"/>
    </row>
    <row r="145" spans="2:7">
      <c r="B145" s="286"/>
      <c r="C145" s="338"/>
      <c r="D145" s="293"/>
      <c r="E145" s="339"/>
      <c r="F145" s="274"/>
      <c r="G145" s="339"/>
    </row>
    <row r="146" spans="2:7">
      <c r="B146" s="286"/>
      <c r="C146" s="338"/>
      <c r="D146" s="293"/>
      <c r="E146" s="339"/>
      <c r="F146" s="274"/>
      <c r="G146" s="339"/>
    </row>
    <row r="147" spans="2:7">
      <c r="B147" s="286"/>
      <c r="C147" s="338"/>
      <c r="D147" s="293"/>
      <c r="E147" s="339"/>
      <c r="F147" s="274"/>
      <c r="G147" s="339"/>
    </row>
    <row r="148" spans="2:7">
      <c r="B148" s="286"/>
      <c r="C148" s="338"/>
      <c r="D148" s="293"/>
      <c r="E148" s="339"/>
      <c r="F148" s="274"/>
      <c r="G148" s="339"/>
    </row>
    <row r="149" spans="2:7">
      <c r="B149" s="286"/>
      <c r="C149" s="338"/>
      <c r="D149" s="293"/>
      <c r="E149" s="339"/>
      <c r="F149" s="274"/>
      <c r="G149" s="339"/>
    </row>
    <row r="150" spans="2:7">
      <c r="B150" s="286"/>
      <c r="C150" s="338"/>
      <c r="D150" s="293"/>
      <c r="E150" s="339"/>
      <c r="F150" s="274"/>
      <c r="G150" s="339"/>
    </row>
    <row r="151" spans="2:7">
      <c r="B151" s="286"/>
      <c r="C151" s="338"/>
      <c r="D151" s="293"/>
      <c r="E151" s="339"/>
      <c r="F151" s="274"/>
      <c r="G151" s="339"/>
    </row>
    <row r="152" spans="2:7">
      <c r="B152" s="286"/>
      <c r="C152" s="338"/>
      <c r="D152" s="293"/>
      <c r="E152" s="339"/>
      <c r="F152" s="274"/>
      <c r="G152" s="339"/>
    </row>
    <row r="153" spans="2:7">
      <c r="B153" s="286"/>
      <c r="C153" s="338"/>
      <c r="D153" s="293"/>
      <c r="E153" s="339"/>
      <c r="F153" s="274"/>
      <c r="G153" s="339"/>
    </row>
    <row r="154" spans="2:7">
      <c r="B154" s="286"/>
      <c r="C154" s="338"/>
      <c r="D154" s="293"/>
      <c r="E154" s="339"/>
      <c r="F154" s="274"/>
      <c r="G154" s="339"/>
    </row>
    <row r="155" spans="2:7">
      <c r="B155" s="286"/>
      <c r="C155" s="338"/>
      <c r="D155" s="293"/>
      <c r="E155" s="339"/>
      <c r="F155" s="274"/>
      <c r="G155" s="339"/>
    </row>
    <row r="156" spans="2:7">
      <c r="B156" s="286"/>
      <c r="C156" s="338"/>
      <c r="D156" s="293"/>
      <c r="E156" s="339"/>
      <c r="F156" s="274"/>
      <c r="G156" s="339"/>
    </row>
    <row r="157" spans="2:7">
      <c r="B157" s="286"/>
      <c r="C157" s="338"/>
      <c r="D157" s="293"/>
      <c r="E157" s="339"/>
      <c r="F157" s="274"/>
      <c r="G157" s="339"/>
    </row>
    <row r="158" spans="2:7">
      <c r="B158" s="286"/>
      <c r="C158" s="338"/>
      <c r="D158" s="293"/>
      <c r="E158" s="339"/>
      <c r="F158" s="274"/>
      <c r="G158" s="339"/>
    </row>
    <row r="159" spans="2:7">
      <c r="B159" s="286"/>
      <c r="C159" s="338"/>
      <c r="D159" s="293"/>
      <c r="E159" s="339"/>
      <c r="F159" s="274"/>
      <c r="G159" s="339"/>
    </row>
    <row r="160" spans="2:7">
      <c r="B160" s="286"/>
      <c r="C160" s="338"/>
      <c r="D160" s="293"/>
      <c r="E160" s="339"/>
      <c r="F160" s="274"/>
      <c r="G160" s="339"/>
    </row>
    <row r="161" spans="2:7">
      <c r="B161" s="286"/>
      <c r="C161" s="338"/>
      <c r="D161" s="293"/>
      <c r="E161" s="339"/>
      <c r="F161" s="274"/>
      <c r="G161" s="339"/>
    </row>
    <row r="162" spans="2:7">
      <c r="B162" s="286"/>
      <c r="C162" s="338"/>
      <c r="D162" s="293"/>
      <c r="E162" s="339"/>
      <c r="F162" s="274"/>
      <c r="G162" s="339"/>
    </row>
    <row r="163" spans="2:7">
      <c r="B163" s="286"/>
      <c r="C163" s="338"/>
      <c r="D163" s="293"/>
      <c r="E163" s="339"/>
      <c r="F163" s="274"/>
      <c r="G163" s="339"/>
    </row>
    <row r="164" spans="2:7">
      <c r="B164" s="286"/>
      <c r="C164" s="338"/>
      <c r="D164" s="293"/>
      <c r="E164" s="339"/>
      <c r="F164" s="274"/>
      <c r="G164" s="339"/>
    </row>
    <row r="165" spans="2:7">
      <c r="B165" s="286"/>
      <c r="C165" s="338"/>
      <c r="D165" s="293"/>
      <c r="E165" s="339"/>
      <c r="F165" s="274"/>
      <c r="G165" s="339"/>
    </row>
    <row r="166" spans="2:7">
      <c r="B166" s="286"/>
      <c r="C166" s="338"/>
      <c r="D166" s="293"/>
      <c r="E166" s="339"/>
      <c r="F166" s="274"/>
      <c r="G166" s="339"/>
    </row>
    <row r="167" spans="2:7">
      <c r="B167" s="286"/>
      <c r="C167" s="338"/>
      <c r="D167" s="293"/>
      <c r="E167" s="339"/>
      <c r="F167" s="274"/>
      <c r="G167" s="339"/>
    </row>
    <row r="168" spans="2:7">
      <c r="B168" s="286"/>
      <c r="C168" s="338"/>
      <c r="D168" s="293"/>
      <c r="E168" s="339"/>
      <c r="F168" s="274"/>
      <c r="G168" s="339"/>
    </row>
    <row r="169" spans="2:7">
      <c r="B169" s="286"/>
      <c r="C169" s="338"/>
      <c r="D169" s="293"/>
      <c r="E169" s="339"/>
      <c r="F169" s="274"/>
      <c r="G169" s="339"/>
    </row>
    <row r="170" spans="2:7">
      <c r="B170" s="286"/>
      <c r="C170" s="338"/>
      <c r="D170" s="293"/>
      <c r="E170" s="339"/>
      <c r="F170" s="274"/>
      <c r="G170" s="339"/>
    </row>
    <row r="171" spans="2:7">
      <c r="B171" s="286"/>
      <c r="C171" s="338"/>
      <c r="D171" s="293"/>
      <c r="E171" s="339"/>
      <c r="F171" s="274"/>
      <c r="G171" s="339"/>
    </row>
    <row r="172" spans="2:7">
      <c r="B172" s="286"/>
      <c r="C172" s="338"/>
      <c r="D172" s="293"/>
      <c r="E172" s="339"/>
      <c r="F172" s="274"/>
      <c r="G172" s="339"/>
    </row>
    <row r="173" spans="2:7">
      <c r="B173" s="286"/>
      <c r="C173" s="338"/>
      <c r="D173" s="293"/>
      <c r="E173" s="339"/>
      <c r="F173" s="274"/>
      <c r="G173" s="339"/>
    </row>
    <row r="174" spans="2:7">
      <c r="B174" s="286"/>
      <c r="C174" s="338"/>
      <c r="D174" s="293"/>
      <c r="E174" s="339"/>
      <c r="F174" s="274"/>
      <c r="G174" s="339"/>
    </row>
    <row r="175" spans="2:7">
      <c r="B175" s="286"/>
      <c r="C175" s="338"/>
      <c r="D175" s="293"/>
      <c r="E175" s="339"/>
      <c r="F175" s="274"/>
      <c r="G175" s="339"/>
    </row>
    <row r="176" spans="2:7">
      <c r="B176" s="286"/>
      <c r="C176" s="338"/>
      <c r="D176" s="293"/>
      <c r="E176" s="339"/>
      <c r="F176" s="274"/>
      <c r="G176" s="339"/>
    </row>
    <row r="177" spans="2:7">
      <c r="B177" s="286"/>
      <c r="C177" s="338"/>
      <c r="D177" s="293"/>
      <c r="E177" s="339"/>
      <c r="F177" s="274"/>
      <c r="G177" s="339"/>
    </row>
    <row r="178" spans="2:7">
      <c r="B178" s="286"/>
      <c r="C178" s="338"/>
      <c r="D178" s="293"/>
      <c r="E178" s="339"/>
      <c r="F178" s="274"/>
      <c r="G178" s="339"/>
    </row>
    <row r="179" spans="2:7">
      <c r="B179" s="286"/>
      <c r="C179" s="338"/>
      <c r="D179" s="293"/>
      <c r="E179" s="339"/>
      <c r="F179" s="274"/>
      <c r="G179" s="339"/>
    </row>
    <row r="180" spans="2:7">
      <c r="B180" s="286"/>
      <c r="C180" s="338"/>
      <c r="D180" s="293"/>
      <c r="E180" s="339"/>
      <c r="F180" s="274"/>
      <c r="G180" s="339"/>
    </row>
    <row r="181" spans="2:7">
      <c r="B181" s="286"/>
      <c r="C181" s="338"/>
      <c r="D181" s="293"/>
      <c r="E181" s="339"/>
      <c r="F181" s="274"/>
      <c r="G181" s="339"/>
    </row>
    <row r="182" spans="2:7">
      <c r="B182" s="286"/>
      <c r="C182" s="338"/>
      <c r="D182" s="293"/>
      <c r="E182" s="339"/>
      <c r="F182" s="274"/>
      <c r="G182" s="339"/>
    </row>
    <row r="183" spans="2:7">
      <c r="B183" s="286"/>
      <c r="C183" s="338"/>
      <c r="D183" s="293"/>
      <c r="E183" s="339"/>
      <c r="F183" s="274"/>
      <c r="G183" s="339"/>
    </row>
    <row r="184" spans="2:7">
      <c r="B184" s="286"/>
      <c r="C184" s="338"/>
      <c r="D184" s="293"/>
      <c r="E184" s="339"/>
      <c r="F184" s="274"/>
      <c r="G184" s="339"/>
    </row>
    <row r="185" spans="2:7">
      <c r="B185" s="286"/>
      <c r="C185" s="338"/>
      <c r="D185" s="293"/>
      <c r="E185" s="339"/>
      <c r="F185" s="274"/>
      <c r="G185" s="339"/>
    </row>
    <row r="186" spans="2:7">
      <c r="B186" s="286"/>
      <c r="C186" s="338"/>
      <c r="D186" s="293"/>
      <c r="E186" s="339"/>
      <c r="F186" s="274"/>
      <c r="G186" s="339"/>
    </row>
    <row r="187" spans="2:7">
      <c r="B187" s="286"/>
      <c r="C187" s="338"/>
      <c r="D187" s="293"/>
      <c r="E187" s="339"/>
      <c r="F187" s="274"/>
      <c r="G187" s="339"/>
    </row>
    <row r="188" spans="2:7">
      <c r="B188" s="286"/>
      <c r="C188" s="338"/>
      <c r="D188" s="293"/>
      <c r="E188" s="339"/>
      <c r="F188" s="274"/>
      <c r="G188" s="339"/>
    </row>
    <row r="189" spans="2:7">
      <c r="B189" s="286"/>
      <c r="C189" s="338"/>
      <c r="D189" s="293"/>
      <c r="E189" s="339"/>
      <c r="F189" s="274"/>
      <c r="G189" s="339"/>
    </row>
    <row r="190" spans="2:7">
      <c r="B190" s="286"/>
      <c r="C190" s="338"/>
      <c r="D190" s="293"/>
      <c r="E190" s="339"/>
      <c r="F190" s="274"/>
      <c r="G190" s="339"/>
    </row>
    <row r="191" spans="2:7">
      <c r="B191" s="286"/>
      <c r="C191" s="338"/>
      <c r="D191" s="293"/>
      <c r="E191" s="339"/>
      <c r="F191" s="274"/>
      <c r="G191" s="339"/>
    </row>
    <row r="192" spans="2:7">
      <c r="B192" s="286"/>
      <c r="C192" s="338"/>
      <c r="D192" s="293"/>
      <c r="E192" s="339"/>
      <c r="F192" s="274"/>
      <c r="G192" s="339"/>
    </row>
    <row r="193" spans="2:7">
      <c r="B193" s="286"/>
      <c r="C193" s="338"/>
      <c r="D193" s="293"/>
      <c r="E193" s="339"/>
      <c r="F193" s="274"/>
      <c r="G193" s="339"/>
    </row>
    <row r="194" spans="2:7">
      <c r="B194" s="286"/>
      <c r="C194" s="338"/>
      <c r="D194" s="293"/>
      <c r="E194" s="339"/>
      <c r="F194" s="274"/>
      <c r="G194" s="339"/>
    </row>
    <row r="195" spans="2:7">
      <c r="B195" s="286"/>
      <c r="C195" s="338"/>
      <c r="D195" s="293"/>
      <c r="E195" s="339"/>
      <c r="F195" s="274"/>
      <c r="G195" s="339"/>
    </row>
    <row r="196" spans="2:7">
      <c r="B196" s="286"/>
      <c r="C196" s="338"/>
      <c r="D196" s="293"/>
      <c r="E196" s="339"/>
      <c r="F196" s="274"/>
      <c r="G196" s="339"/>
    </row>
    <row r="197" spans="2:7">
      <c r="B197" s="286"/>
      <c r="C197" s="338"/>
      <c r="D197" s="293"/>
      <c r="E197" s="339"/>
      <c r="F197" s="274"/>
      <c r="G197" s="339"/>
    </row>
    <row r="198" spans="2:7">
      <c r="B198" s="286"/>
      <c r="C198" s="338"/>
      <c r="D198" s="293"/>
      <c r="E198" s="339"/>
      <c r="F198" s="274"/>
      <c r="G198" s="339"/>
    </row>
    <row r="199" spans="2:7">
      <c r="B199" s="286"/>
      <c r="C199" s="338"/>
      <c r="D199" s="293"/>
      <c r="E199" s="339"/>
      <c r="F199" s="274"/>
      <c r="G199" s="339"/>
    </row>
    <row r="200" spans="2:7">
      <c r="B200" s="286"/>
      <c r="C200" s="338"/>
      <c r="D200" s="293"/>
      <c r="E200" s="339"/>
      <c r="F200" s="274"/>
      <c r="G200" s="339"/>
    </row>
    <row r="201" spans="2:7">
      <c r="B201" s="286"/>
      <c r="C201" s="338"/>
      <c r="D201" s="293"/>
      <c r="E201" s="339"/>
      <c r="F201" s="274"/>
      <c r="G201" s="339"/>
    </row>
    <row r="202" spans="2:7">
      <c r="B202" s="286"/>
      <c r="C202" s="338"/>
      <c r="D202" s="293"/>
      <c r="E202" s="339"/>
      <c r="F202" s="274"/>
      <c r="G202" s="339"/>
    </row>
    <row r="203" spans="2:7">
      <c r="B203" s="286"/>
      <c r="C203" s="338"/>
      <c r="D203" s="293"/>
      <c r="E203" s="339"/>
      <c r="F203" s="274"/>
      <c r="G203" s="339"/>
    </row>
    <row r="204" spans="2:7">
      <c r="B204" s="286"/>
      <c r="C204" s="338"/>
      <c r="D204" s="293"/>
      <c r="E204" s="339"/>
      <c r="F204" s="274"/>
      <c r="G204" s="339"/>
    </row>
    <row r="205" spans="2:7">
      <c r="B205" s="286"/>
      <c r="C205" s="338"/>
      <c r="D205" s="293"/>
      <c r="E205" s="339"/>
      <c r="F205" s="274"/>
      <c r="G205" s="339"/>
    </row>
    <row r="206" spans="2:7">
      <c r="B206" s="286"/>
      <c r="C206" s="338"/>
      <c r="D206" s="293"/>
      <c r="E206" s="339"/>
      <c r="F206" s="274"/>
      <c r="G206" s="339"/>
    </row>
    <row r="207" spans="2:7">
      <c r="B207" s="286"/>
      <c r="C207" s="338"/>
      <c r="D207" s="293"/>
      <c r="E207" s="339"/>
      <c r="F207" s="274"/>
      <c r="G207" s="339"/>
    </row>
    <row r="208" spans="2:7">
      <c r="B208" s="286"/>
      <c r="C208" s="338"/>
      <c r="D208" s="293"/>
      <c r="E208" s="339"/>
      <c r="F208" s="274"/>
      <c r="G208" s="339"/>
    </row>
    <row r="209" spans="2:7">
      <c r="B209" s="286"/>
      <c r="C209" s="338"/>
      <c r="D209" s="293"/>
      <c r="E209" s="339"/>
      <c r="F209" s="274"/>
      <c r="G209" s="339"/>
    </row>
    <row r="210" spans="2:7">
      <c r="B210" s="286"/>
      <c r="C210" s="338"/>
      <c r="D210" s="293"/>
      <c r="E210" s="339"/>
      <c r="F210" s="274"/>
      <c r="G210" s="339"/>
    </row>
    <row r="211" spans="2:7">
      <c r="B211" s="286"/>
      <c r="C211" s="338"/>
      <c r="D211" s="293"/>
      <c r="E211" s="339"/>
      <c r="F211" s="274"/>
      <c r="G211" s="339"/>
    </row>
    <row r="212" spans="2:7">
      <c r="B212" s="286"/>
      <c r="C212" s="338"/>
      <c r="D212" s="293"/>
      <c r="E212" s="339"/>
      <c r="F212" s="274"/>
      <c r="G212" s="339"/>
    </row>
    <row r="213" spans="2:7">
      <c r="B213" s="286"/>
      <c r="C213" s="338"/>
      <c r="D213" s="293"/>
      <c r="E213" s="339"/>
      <c r="F213" s="274"/>
      <c r="G213" s="339"/>
    </row>
    <row r="214" spans="2:7">
      <c r="B214" s="286"/>
      <c r="C214" s="338"/>
      <c r="D214" s="293"/>
      <c r="E214" s="339"/>
      <c r="F214" s="274"/>
      <c r="G214" s="339"/>
    </row>
    <row r="215" spans="2:7">
      <c r="B215" s="286"/>
      <c r="C215" s="338"/>
      <c r="D215" s="293"/>
      <c r="E215" s="339"/>
      <c r="F215" s="274"/>
      <c r="G215" s="339"/>
    </row>
    <row r="216" spans="2:7">
      <c r="B216" s="286"/>
      <c r="C216" s="338"/>
      <c r="D216" s="293"/>
      <c r="E216" s="339"/>
      <c r="F216" s="274"/>
      <c r="G216" s="339"/>
    </row>
    <row r="217" spans="2:7">
      <c r="B217" s="286"/>
      <c r="C217" s="338"/>
      <c r="D217" s="293"/>
      <c r="E217" s="339"/>
      <c r="F217" s="274"/>
      <c r="G217" s="339"/>
    </row>
    <row r="218" spans="2:7">
      <c r="B218" s="286"/>
      <c r="C218" s="338"/>
      <c r="D218" s="293"/>
      <c r="E218" s="339"/>
      <c r="F218" s="274"/>
      <c r="G218" s="339"/>
    </row>
    <row r="219" spans="2:7">
      <c r="B219" s="286"/>
      <c r="C219" s="338"/>
      <c r="D219" s="293"/>
      <c r="E219" s="339"/>
      <c r="F219" s="274"/>
      <c r="G219" s="339"/>
    </row>
    <row r="220" spans="2:7">
      <c r="B220" s="286"/>
      <c r="C220" s="338"/>
      <c r="D220" s="293"/>
      <c r="E220" s="339"/>
      <c r="F220" s="274"/>
      <c r="G220" s="339"/>
    </row>
    <row r="221" spans="2:7">
      <c r="B221" s="286"/>
      <c r="C221" s="338"/>
      <c r="D221" s="293"/>
      <c r="E221" s="339"/>
      <c r="F221" s="274"/>
      <c r="G221" s="339"/>
    </row>
    <row r="222" spans="2:7">
      <c r="B222" s="286"/>
      <c r="C222" s="338"/>
      <c r="D222" s="293"/>
      <c r="E222" s="339"/>
      <c r="F222" s="274"/>
      <c r="G222" s="339"/>
    </row>
    <row r="223" spans="2:7">
      <c r="B223" s="286"/>
      <c r="C223" s="338"/>
      <c r="D223" s="293"/>
      <c r="E223" s="339"/>
      <c r="F223" s="274"/>
      <c r="G223" s="339"/>
    </row>
    <row r="224" spans="2:7">
      <c r="B224" s="286"/>
      <c r="C224" s="338"/>
      <c r="D224" s="293"/>
      <c r="E224" s="339"/>
      <c r="F224" s="274"/>
      <c r="G224" s="339"/>
    </row>
    <row r="225" spans="2:7">
      <c r="B225" s="286"/>
      <c r="C225" s="338"/>
      <c r="D225" s="293"/>
      <c r="E225" s="339"/>
      <c r="F225" s="274"/>
      <c r="G225" s="339"/>
    </row>
    <row r="226" spans="2:7">
      <c r="B226" s="286"/>
      <c r="C226" s="338"/>
      <c r="D226" s="293"/>
      <c r="E226" s="339"/>
      <c r="F226" s="274"/>
      <c r="G226" s="339"/>
    </row>
    <row r="227" spans="2:7">
      <c r="B227" s="286"/>
      <c r="C227" s="338"/>
      <c r="D227" s="293"/>
      <c r="E227" s="339"/>
      <c r="F227" s="274"/>
      <c r="G227" s="339"/>
    </row>
    <row r="228" spans="2:7">
      <c r="B228" s="286"/>
      <c r="C228" s="338"/>
      <c r="D228" s="293"/>
      <c r="E228" s="339"/>
      <c r="F228" s="274"/>
      <c r="G228" s="339"/>
    </row>
    <row r="229" spans="2:7">
      <c r="B229" s="286"/>
      <c r="C229" s="338"/>
      <c r="D229" s="293"/>
      <c r="E229" s="339"/>
      <c r="F229" s="274"/>
      <c r="G229" s="339"/>
    </row>
    <row r="230" spans="2:7">
      <c r="B230" s="286"/>
      <c r="C230" s="338"/>
      <c r="D230" s="293"/>
      <c r="E230" s="339"/>
      <c r="F230" s="274"/>
      <c r="G230" s="339"/>
    </row>
    <row r="231" spans="2:7">
      <c r="B231" s="286"/>
      <c r="C231" s="338"/>
      <c r="D231" s="293"/>
      <c r="E231" s="339"/>
      <c r="F231" s="274"/>
      <c r="G231" s="339"/>
    </row>
    <row r="232" spans="2:7">
      <c r="B232" s="286"/>
      <c r="C232" s="338"/>
      <c r="D232" s="293"/>
      <c r="E232" s="339"/>
      <c r="F232" s="274"/>
      <c r="G232" s="339"/>
    </row>
    <row r="233" spans="2:7">
      <c r="B233" s="286"/>
      <c r="C233" s="338"/>
      <c r="D233" s="293"/>
      <c r="E233" s="339"/>
      <c r="F233" s="274"/>
      <c r="G233" s="339"/>
    </row>
    <row r="234" spans="2:7">
      <c r="B234" s="286"/>
      <c r="C234" s="338"/>
      <c r="D234" s="293"/>
      <c r="E234" s="339"/>
      <c r="F234" s="274"/>
      <c r="G234" s="339"/>
    </row>
    <row r="235" spans="2:7">
      <c r="B235" s="286"/>
      <c r="C235" s="338"/>
      <c r="D235" s="293"/>
      <c r="E235" s="339"/>
      <c r="F235" s="274"/>
      <c r="G235" s="339"/>
    </row>
    <row r="236" spans="2:7">
      <c r="B236" s="286"/>
      <c r="C236" s="338"/>
      <c r="D236" s="293"/>
      <c r="E236" s="339"/>
      <c r="F236" s="274"/>
      <c r="G236" s="339"/>
    </row>
    <row r="237" spans="2:7">
      <c r="B237" s="286"/>
      <c r="C237" s="338"/>
      <c r="D237" s="293"/>
      <c r="E237" s="339"/>
      <c r="F237" s="274"/>
      <c r="G237" s="339"/>
    </row>
    <row r="238" spans="2:7">
      <c r="B238" s="286"/>
      <c r="C238" s="338"/>
      <c r="D238" s="293"/>
      <c r="E238" s="339"/>
      <c r="F238" s="274"/>
      <c r="G238" s="339"/>
    </row>
    <row r="239" spans="2:7">
      <c r="B239" s="286"/>
      <c r="C239" s="338"/>
      <c r="D239" s="293"/>
      <c r="E239" s="339"/>
      <c r="F239" s="274"/>
      <c r="G239" s="339"/>
    </row>
    <row r="240" spans="2:7">
      <c r="B240" s="286"/>
      <c r="C240" s="338"/>
      <c r="D240" s="293"/>
      <c r="E240" s="339"/>
      <c r="F240" s="274"/>
      <c r="G240" s="339"/>
    </row>
    <row r="241" spans="2:7">
      <c r="B241" s="286"/>
      <c r="C241" s="338"/>
      <c r="D241" s="293"/>
      <c r="E241" s="339"/>
      <c r="F241" s="274"/>
      <c r="G241" s="339"/>
    </row>
    <row r="242" spans="2:7">
      <c r="B242" s="286"/>
      <c r="C242" s="338"/>
      <c r="D242" s="293"/>
      <c r="E242" s="339"/>
      <c r="F242" s="274"/>
      <c r="G242" s="339"/>
    </row>
    <row r="243" spans="2:7">
      <c r="B243" s="286"/>
      <c r="C243" s="338"/>
      <c r="D243" s="293"/>
      <c r="E243" s="339"/>
      <c r="F243" s="274"/>
      <c r="G243" s="339"/>
    </row>
    <row r="244" spans="2:7">
      <c r="B244" s="286"/>
      <c r="C244" s="338"/>
      <c r="D244" s="293"/>
      <c r="E244" s="339"/>
      <c r="F244" s="274"/>
      <c r="G244" s="339"/>
    </row>
    <row r="245" spans="2:7">
      <c r="B245" s="286"/>
      <c r="C245" s="338"/>
      <c r="D245" s="293"/>
      <c r="E245" s="339"/>
      <c r="F245" s="274"/>
      <c r="G245" s="339"/>
    </row>
    <row r="246" spans="2:7">
      <c r="B246" s="286"/>
      <c r="C246" s="338"/>
      <c r="D246" s="293"/>
      <c r="E246" s="339"/>
      <c r="F246" s="274"/>
      <c r="G246" s="339"/>
    </row>
    <row r="247" spans="2:7">
      <c r="B247" s="286"/>
      <c r="C247" s="338"/>
      <c r="D247" s="293"/>
      <c r="E247" s="339"/>
      <c r="F247" s="274"/>
      <c r="G247" s="339"/>
    </row>
    <row r="248" spans="2:7">
      <c r="B248" s="286"/>
      <c r="C248" s="338"/>
      <c r="D248" s="293"/>
      <c r="E248" s="339"/>
      <c r="F248" s="274"/>
      <c r="G248" s="339"/>
    </row>
    <row r="249" spans="2:7">
      <c r="B249" s="286"/>
      <c r="C249" s="338"/>
      <c r="D249" s="293"/>
      <c r="E249" s="339"/>
      <c r="F249" s="274"/>
      <c r="G249" s="339"/>
    </row>
    <row r="250" spans="2:7">
      <c r="B250" s="286"/>
      <c r="C250" s="338"/>
      <c r="D250" s="293"/>
      <c r="E250" s="339"/>
      <c r="F250" s="274"/>
      <c r="G250" s="339"/>
    </row>
    <row r="251" spans="2:7">
      <c r="B251" s="286"/>
      <c r="C251" s="338"/>
      <c r="D251" s="293"/>
      <c r="E251" s="339"/>
      <c r="F251" s="274"/>
      <c r="G251" s="339"/>
    </row>
    <row r="252" spans="2:7">
      <c r="B252" s="286"/>
      <c r="C252" s="338"/>
      <c r="D252" s="293"/>
      <c r="E252" s="339"/>
      <c r="F252" s="274"/>
      <c r="G252" s="339"/>
    </row>
    <row r="253" spans="2:7">
      <c r="B253" s="286"/>
      <c r="C253" s="338"/>
      <c r="D253" s="293"/>
      <c r="E253" s="339"/>
      <c r="F253" s="274"/>
      <c r="G253" s="339"/>
    </row>
    <row r="254" spans="2:7">
      <c r="B254" s="286"/>
      <c r="C254" s="338"/>
      <c r="D254" s="293"/>
      <c r="E254" s="339"/>
      <c r="F254" s="274"/>
      <c r="G254" s="339"/>
    </row>
    <row r="255" spans="2:7">
      <c r="B255" s="286"/>
      <c r="C255" s="338"/>
      <c r="D255" s="293"/>
      <c r="E255" s="339"/>
      <c r="F255" s="274"/>
      <c r="G255" s="339"/>
    </row>
    <row r="256" spans="2:7">
      <c r="B256" s="286"/>
      <c r="C256" s="338"/>
      <c r="D256" s="293"/>
      <c r="E256" s="339"/>
      <c r="F256" s="274"/>
      <c r="G256" s="339"/>
    </row>
    <row r="257" spans="2:7">
      <c r="B257" s="286"/>
      <c r="C257" s="338"/>
      <c r="D257" s="293"/>
      <c r="E257" s="339"/>
      <c r="F257" s="274"/>
      <c r="G257" s="339"/>
    </row>
    <row r="258" spans="2:7">
      <c r="B258" s="286"/>
      <c r="C258" s="338"/>
      <c r="D258" s="293"/>
      <c r="E258" s="339"/>
      <c r="F258" s="274"/>
      <c r="G258" s="339"/>
    </row>
    <row r="259" spans="2:7">
      <c r="B259" s="286"/>
      <c r="C259" s="338"/>
      <c r="D259" s="293"/>
      <c r="E259" s="339"/>
      <c r="F259" s="274"/>
      <c r="G259" s="339"/>
    </row>
    <row r="260" spans="2:7">
      <c r="B260" s="286"/>
      <c r="C260" s="338"/>
      <c r="D260" s="293"/>
      <c r="E260" s="339"/>
      <c r="F260" s="274"/>
      <c r="G260" s="339"/>
    </row>
    <row r="261" spans="2:7">
      <c r="B261" s="286"/>
      <c r="C261" s="338"/>
      <c r="D261" s="293"/>
      <c r="E261" s="339"/>
      <c r="F261" s="274"/>
      <c r="G261" s="339"/>
    </row>
    <row r="262" spans="2:7">
      <c r="B262" s="286"/>
      <c r="C262" s="338"/>
      <c r="D262" s="293"/>
      <c r="E262" s="339"/>
      <c r="F262" s="274"/>
      <c r="G262" s="339"/>
    </row>
    <row r="263" spans="2:7">
      <c r="B263" s="286"/>
      <c r="C263" s="338"/>
      <c r="D263" s="293"/>
      <c r="E263" s="339"/>
      <c r="F263" s="274"/>
      <c r="G263" s="339"/>
    </row>
    <row r="264" spans="2:7">
      <c r="B264" s="286"/>
      <c r="C264" s="338"/>
      <c r="D264" s="293"/>
      <c r="E264" s="339"/>
      <c r="F264" s="274"/>
      <c r="G264" s="339"/>
    </row>
    <row r="265" spans="2:7">
      <c r="B265" s="286"/>
      <c r="C265" s="338"/>
      <c r="D265" s="293"/>
      <c r="E265" s="339"/>
      <c r="F265" s="274"/>
      <c r="G265" s="339"/>
    </row>
    <row r="266" spans="2:7">
      <c r="B266" s="286"/>
      <c r="C266" s="338"/>
      <c r="D266" s="293"/>
      <c r="E266" s="339"/>
      <c r="F266" s="274"/>
      <c r="G266" s="339"/>
    </row>
    <row r="267" spans="2:7">
      <c r="B267" s="286"/>
      <c r="C267" s="338"/>
      <c r="D267" s="293"/>
      <c r="E267" s="339"/>
      <c r="F267" s="274"/>
      <c r="G267" s="339"/>
    </row>
    <row r="268" spans="2:7">
      <c r="B268" s="286"/>
      <c r="C268" s="338"/>
      <c r="D268" s="293"/>
      <c r="E268" s="339"/>
      <c r="F268" s="274"/>
      <c r="G268" s="339"/>
    </row>
    <row r="269" spans="2:7">
      <c r="B269" s="286"/>
      <c r="C269" s="338"/>
      <c r="D269" s="293"/>
      <c r="E269" s="339"/>
      <c r="F269" s="274"/>
      <c r="G269" s="339"/>
    </row>
    <row r="270" spans="2:7">
      <c r="B270" s="286"/>
      <c r="C270" s="338"/>
      <c r="D270" s="293"/>
      <c r="E270" s="339"/>
      <c r="F270" s="274"/>
      <c r="G270" s="339"/>
    </row>
    <row r="271" spans="2:7">
      <c r="B271" s="286"/>
      <c r="C271" s="338"/>
      <c r="D271" s="293"/>
      <c r="E271" s="339"/>
      <c r="F271" s="274"/>
      <c r="G271" s="339"/>
    </row>
    <row r="272" spans="2:7">
      <c r="B272" s="286"/>
      <c r="C272" s="338"/>
      <c r="D272" s="293"/>
      <c r="E272" s="339"/>
      <c r="F272" s="274"/>
      <c r="G272" s="339"/>
    </row>
    <row r="273" spans="2:7">
      <c r="B273" s="286"/>
      <c r="C273" s="338"/>
      <c r="D273" s="293"/>
      <c r="E273" s="339"/>
      <c r="F273" s="274"/>
      <c r="G273" s="339"/>
    </row>
    <row r="274" spans="2:7">
      <c r="B274" s="286"/>
      <c r="C274" s="338"/>
      <c r="D274" s="293"/>
      <c r="E274" s="339"/>
      <c r="F274" s="274"/>
      <c r="G274" s="339"/>
    </row>
    <row r="275" spans="2:7">
      <c r="B275" s="286"/>
      <c r="C275" s="338"/>
      <c r="D275" s="293"/>
      <c r="E275" s="339"/>
      <c r="F275" s="274"/>
      <c r="G275" s="339"/>
    </row>
    <row r="276" spans="2:7">
      <c r="B276" s="286"/>
      <c r="C276" s="338"/>
      <c r="D276" s="293"/>
      <c r="E276" s="339"/>
      <c r="F276" s="274"/>
      <c r="G276" s="339"/>
    </row>
    <row r="277" spans="2:7">
      <c r="B277" s="286"/>
      <c r="C277" s="338"/>
      <c r="D277" s="293"/>
      <c r="E277" s="339"/>
      <c r="F277" s="274"/>
      <c r="G277" s="339"/>
    </row>
    <row r="278" spans="2:7">
      <c r="B278" s="286"/>
      <c r="C278" s="338"/>
      <c r="D278" s="293"/>
      <c r="E278" s="339"/>
      <c r="F278" s="274"/>
      <c r="G278" s="339"/>
    </row>
    <row r="279" spans="2:7">
      <c r="B279" s="286"/>
      <c r="C279" s="338"/>
      <c r="D279" s="293"/>
      <c r="E279" s="339"/>
      <c r="F279" s="274"/>
      <c r="G279" s="339"/>
    </row>
    <row r="280" spans="2:7">
      <c r="B280" s="286"/>
      <c r="C280" s="338"/>
      <c r="D280" s="293"/>
      <c r="E280" s="339"/>
      <c r="F280" s="274"/>
      <c r="G280" s="339"/>
    </row>
    <row r="281" spans="2:7">
      <c r="B281" s="286"/>
      <c r="C281" s="338"/>
      <c r="D281" s="293"/>
      <c r="E281" s="339"/>
      <c r="F281" s="274"/>
      <c r="G281" s="339"/>
    </row>
    <row r="282" spans="2:7">
      <c r="B282" s="286"/>
      <c r="C282" s="338"/>
      <c r="D282" s="293"/>
      <c r="E282" s="339"/>
      <c r="F282" s="274"/>
      <c r="G282" s="339"/>
    </row>
    <row r="283" spans="2:7">
      <c r="B283" s="286"/>
      <c r="C283" s="338"/>
      <c r="D283" s="293"/>
      <c r="E283" s="339"/>
      <c r="F283" s="274"/>
      <c r="G283" s="339"/>
    </row>
    <row r="284" spans="2:7">
      <c r="B284" s="286"/>
      <c r="C284" s="338"/>
      <c r="D284" s="293"/>
      <c r="E284" s="339"/>
      <c r="F284" s="274"/>
      <c r="G284" s="339"/>
    </row>
    <row r="285" spans="2:7">
      <c r="B285" s="286"/>
      <c r="C285" s="338"/>
      <c r="D285" s="293"/>
      <c r="E285" s="339"/>
      <c r="F285" s="274"/>
      <c r="G285" s="339"/>
    </row>
    <row r="286" spans="2:7">
      <c r="B286" s="286"/>
      <c r="C286" s="338"/>
      <c r="D286" s="293"/>
      <c r="E286" s="339"/>
      <c r="F286" s="274"/>
      <c r="G286" s="339"/>
    </row>
    <row r="287" spans="2:7">
      <c r="B287" s="286"/>
      <c r="C287" s="338"/>
      <c r="D287" s="293"/>
      <c r="E287" s="339"/>
      <c r="F287" s="274"/>
      <c r="G287" s="339"/>
    </row>
    <row r="288" spans="2:7">
      <c r="B288" s="286"/>
      <c r="C288" s="338"/>
      <c r="D288" s="293"/>
      <c r="E288" s="339"/>
      <c r="F288" s="274"/>
      <c r="G288" s="339"/>
    </row>
    <row r="289" spans="2:7">
      <c r="B289" s="286"/>
      <c r="C289" s="338"/>
      <c r="D289" s="293"/>
      <c r="E289" s="339"/>
      <c r="F289" s="274"/>
      <c r="G289" s="339"/>
    </row>
    <row r="290" spans="2:7">
      <c r="B290" s="286"/>
      <c r="C290" s="338"/>
      <c r="D290" s="293"/>
      <c r="E290" s="339"/>
      <c r="F290" s="274"/>
      <c r="G290" s="339"/>
    </row>
    <row r="291" spans="2:7">
      <c r="B291" s="286"/>
      <c r="C291" s="338"/>
      <c r="D291" s="293"/>
      <c r="E291" s="339"/>
      <c r="F291" s="274"/>
      <c r="G291" s="339"/>
    </row>
    <row r="292" spans="2:7">
      <c r="B292" s="286"/>
      <c r="C292" s="338"/>
      <c r="D292" s="293"/>
      <c r="E292" s="339"/>
      <c r="F292" s="274"/>
      <c r="G292" s="339"/>
    </row>
    <row r="293" spans="2:7">
      <c r="B293" s="286"/>
      <c r="C293" s="338"/>
      <c r="D293" s="293"/>
      <c r="E293" s="339"/>
      <c r="F293" s="274"/>
      <c r="G293" s="339"/>
    </row>
    <row r="294" spans="2:7">
      <c r="B294" s="286"/>
      <c r="C294" s="338"/>
      <c r="D294" s="293"/>
      <c r="E294" s="339"/>
      <c r="F294" s="274"/>
      <c r="G294" s="339"/>
    </row>
    <row r="295" spans="2:7">
      <c r="B295" s="286"/>
      <c r="C295" s="338"/>
      <c r="D295" s="293"/>
      <c r="E295" s="339"/>
      <c r="F295" s="274"/>
      <c r="G295" s="339"/>
    </row>
    <row r="296" spans="2:7">
      <c r="B296" s="286"/>
      <c r="C296" s="338"/>
      <c r="D296" s="293"/>
      <c r="E296" s="339"/>
      <c r="F296" s="274"/>
      <c r="G296" s="339"/>
    </row>
    <row r="297" spans="2:7">
      <c r="B297" s="286"/>
      <c r="C297" s="338"/>
      <c r="D297" s="293"/>
      <c r="E297" s="339"/>
      <c r="F297" s="274"/>
      <c r="G297" s="339"/>
    </row>
    <row r="298" spans="2:7">
      <c r="B298" s="286"/>
      <c r="C298" s="338"/>
      <c r="D298" s="293"/>
      <c r="E298" s="339"/>
      <c r="F298" s="274"/>
      <c r="G298" s="339"/>
    </row>
    <row r="299" spans="2:7">
      <c r="B299" s="286"/>
      <c r="C299" s="338"/>
      <c r="D299" s="293"/>
      <c r="E299" s="339"/>
      <c r="F299" s="274"/>
      <c r="G299" s="339"/>
    </row>
    <row r="300" spans="2:7">
      <c r="B300" s="286"/>
      <c r="C300" s="338"/>
      <c r="D300" s="293"/>
      <c r="E300" s="339"/>
      <c r="F300" s="274"/>
      <c r="G300" s="339"/>
    </row>
    <row r="301" spans="2:7">
      <c r="B301" s="286"/>
      <c r="C301" s="338"/>
      <c r="D301" s="293"/>
      <c r="E301" s="339"/>
      <c r="F301" s="274"/>
      <c r="G301" s="339"/>
    </row>
    <row r="302" spans="2:7">
      <c r="B302" s="286"/>
      <c r="C302" s="338"/>
      <c r="D302" s="293"/>
      <c r="E302" s="339"/>
      <c r="F302" s="274"/>
      <c r="G302" s="339"/>
    </row>
    <row r="303" spans="2:7">
      <c r="B303" s="286"/>
      <c r="C303" s="338"/>
      <c r="D303" s="293"/>
      <c r="E303" s="339"/>
      <c r="F303" s="274"/>
      <c r="G303" s="339"/>
    </row>
    <row r="304" spans="2:7">
      <c r="B304" s="286"/>
      <c r="C304" s="338"/>
      <c r="D304" s="293"/>
      <c r="E304" s="339"/>
      <c r="F304" s="274"/>
      <c r="G304" s="339"/>
    </row>
    <row r="305" spans="2:7">
      <c r="B305" s="286"/>
      <c r="C305" s="338"/>
      <c r="D305" s="293"/>
      <c r="E305" s="339"/>
      <c r="F305" s="274"/>
      <c r="G305" s="339"/>
    </row>
    <row r="306" spans="2:7">
      <c r="B306" s="286"/>
      <c r="C306" s="338"/>
      <c r="D306" s="293"/>
      <c r="E306" s="339"/>
      <c r="F306" s="274"/>
      <c r="G306" s="339"/>
    </row>
    <row r="307" spans="2:7">
      <c r="B307" s="286"/>
      <c r="C307" s="338"/>
      <c r="D307" s="293"/>
      <c r="E307" s="339"/>
      <c r="F307" s="274"/>
      <c r="G307" s="339"/>
    </row>
    <row r="308" spans="2:7">
      <c r="B308" s="286"/>
      <c r="C308" s="338"/>
      <c r="D308" s="293"/>
      <c r="E308" s="339"/>
      <c r="F308" s="274"/>
      <c r="G308" s="339"/>
    </row>
    <row r="309" spans="2:7">
      <c r="B309" s="286"/>
      <c r="C309" s="338"/>
      <c r="D309" s="293"/>
      <c r="E309" s="339"/>
      <c r="F309" s="274"/>
      <c r="G309" s="339"/>
    </row>
    <row r="310" spans="2:7">
      <c r="B310" s="286"/>
      <c r="C310" s="338"/>
      <c r="D310" s="293"/>
      <c r="E310" s="339"/>
      <c r="F310" s="274"/>
      <c r="G310" s="339"/>
    </row>
    <row r="311" spans="2:7">
      <c r="B311" s="286"/>
      <c r="C311" s="338"/>
      <c r="D311" s="293"/>
      <c r="E311" s="339"/>
      <c r="F311" s="274"/>
      <c r="G311" s="339"/>
    </row>
    <row r="312" spans="2:7">
      <c r="B312" s="286"/>
      <c r="C312" s="338"/>
      <c r="D312" s="293"/>
      <c r="E312" s="339"/>
      <c r="F312" s="274"/>
      <c r="G312" s="339"/>
    </row>
    <row r="313" spans="2:7">
      <c r="B313" s="286"/>
      <c r="C313" s="338"/>
      <c r="D313" s="293"/>
      <c r="E313" s="339"/>
      <c r="F313" s="274"/>
      <c r="G313" s="339"/>
    </row>
    <row r="314" spans="2:7">
      <c r="B314" s="286"/>
      <c r="C314" s="338"/>
      <c r="D314" s="293"/>
      <c r="E314" s="339"/>
      <c r="F314" s="274"/>
      <c r="G314" s="339"/>
    </row>
    <row r="315" spans="2:7">
      <c r="B315" s="286"/>
      <c r="C315" s="338"/>
      <c r="D315" s="293"/>
      <c r="E315" s="339"/>
      <c r="F315" s="274"/>
      <c r="G315" s="339"/>
    </row>
    <row r="316" spans="2:7">
      <c r="B316" s="286"/>
      <c r="C316" s="338"/>
      <c r="D316" s="293"/>
      <c r="E316" s="339"/>
      <c r="F316" s="274"/>
      <c r="G316" s="339"/>
    </row>
    <row r="317" spans="2:7">
      <c r="B317" s="286"/>
      <c r="C317" s="338"/>
      <c r="D317" s="293"/>
      <c r="E317" s="339"/>
      <c r="F317" s="274"/>
      <c r="G317" s="339"/>
    </row>
    <row r="318" spans="2:7">
      <c r="B318" s="286"/>
      <c r="C318" s="338"/>
      <c r="D318" s="293"/>
      <c r="E318" s="339"/>
      <c r="F318" s="274"/>
      <c r="G318" s="339"/>
    </row>
    <row r="319" spans="2:7">
      <c r="B319" s="286"/>
      <c r="C319" s="338"/>
      <c r="D319" s="293"/>
      <c r="E319" s="339"/>
      <c r="F319" s="274"/>
      <c r="G319" s="339"/>
    </row>
    <row r="320" spans="2:7">
      <c r="B320" s="286"/>
      <c r="C320" s="338"/>
      <c r="D320" s="293"/>
      <c r="E320" s="339"/>
      <c r="F320" s="274"/>
      <c r="G320" s="339"/>
    </row>
    <row r="321" spans="2:7">
      <c r="B321" s="286"/>
      <c r="C321" s="338"/>
      <c r="D321" s="293"/>
      <c r="E321" s="339"/>
      <c r="F321" s="274"/>
      <c r="G321" s="339"/>
    </row>
    <row r="322" spans="2:7">
      <c r="B322" s="286"/>
      <c r="C322" s="338"/>
      <c r="D322" s="293"/>
      <c r="E322" s="339"/>
      <c r="F322" s="274"/>
      <c r="G322" s="339"/>
    </row>
    <row r="323" spans="2:7">
      <c r="B323" s="286"/>
      <c r="C323" s="338"/>
      <c r="D323" s="293"/>
      <c r="E323" s="339"/>
      <c r="F323" s="274"/>
      <c r="G323" s="339"/>
    </row>
    <row r="324" spans="2:7">
      <c r="B324" s="286"/>
      <c r="C324" s="338"/>
      <c r="D324" s="293"/>
      <c r="E324" s="339"/>
      <c r="F324" s="274"/>
      <c r="G324" s="339"/>
    </row>
    <row r="325" spans="2:7">
      <c r="B325" s="286"/>
      <c r="C325" s="338"/>
      <c r="D325" s="293"/>
      <c r="E325" s="339"/>
      <c r="F325" s="274"/>
      <c r="G325" s="339"/>
    </row>
    <row r="326" spans="2:7">
      <c r="B326" s="286"/>
      <c r="C326" s="338"/>
      <c r="D326" s="293"/>
      <c r="E326" s="339"/>
      <c r="F326" s="274"/>
      <c r="G326" s="339"/>
    </row>
    <row r="327" spans="2:7">
      <c r="B327" s="286"/>
      <c r="C327" s="338"/>
      <c r="D327" s="293"/>
      <c r="E327" s="339"/>
      <c r="F327" s="274"/>
      <c r="G327" s="339"/>
    </row>
    <row r="328" spans="2:7">
      <c r="B328" s="286"/>
      <c r="C328" s="338"/>
      <c r="D328" s="293"/>
      <c r="E328" s="339"/>
      <c r="F328" s="274"/>
      <c r="G328" s="339"/>
    </row>
    <row r="329" spans="2:7">
      <c r="B329" s="286"/>
      <c r="C329" s="338"/>
      <c r="D329" s="293"/>
      <c r="E329" s="339"/>
      <c r="F329" s="274"/>
      <c r="G329" s="339"/>
    </row>
    <row r="330" spans="2:7">
      <c r="B330" s="286"/>
      <c r="C330" s="338"/>
      <c r="D330" s="293"/>
      <c r="E330" s="339"/>
      <c r="F330" s="274"/>
      <c r="G330" s="339"/>
    </row>
    <row r="331" spans="2:7">
      <c r="B331" s="286"/>
      <c r="C331" s="338"/>
      <c r="D331" s="293"/>
      <c r="E331" s="339"/>
      <c r="F331" s="274"/>
      <c r="G331" s="339"/>
    </row>
    <row r="332" spans="2:7">
      <c r="B332" s="286"/>
      <c r="C332" s="338"/>
      <c r="D332" s="293"/>
      <c r="E332" s="339"/>
      <c r="F332" s="274"/>
      <c r="G332" s="339"/>
    </row>
    <row r="333" spans="2:7">
      <c r="B333" s="286"/>
      <c r="C333" s="338"/>
      <c r="D333" s="293"/>
      <c r="E333" s="339"/>
      <c r="F333" s="274"/>
      <c r="G333" s="339"/>
    </row>
    <row r="334" spans="2:7">
      <c r="B334" s="286"/>
      <c r="C334" s="338"/>
      <c r="D334" s="293"/>
      <c r="E334" s="339"/>
      <c r="F334" s="274"/>
      <c r="G334" s="339"/>
    </row>
    <row r="335" spans="2:7">
      <c r="B335" s="286"/>
      <c r="C335" s="338"/>
      <c r="D335" s="293"/>
      <c r="E335" s="339"/>
      <c r="F335" s="274"/>
      <c r="G335" s="339"/>
    </row>
    <row r="336" spans="2:7">
      <c r="B336" s="286"/>
      <c r="C336" s="338"/>
      <c r="D336" s="293"/>
      <c r="E336" s="339"/>
      <c r="F336" s="274"/>
      <c r="G336" s="339"/>
    </row>
    <row r="337" spans="2:7">
      <c r="B337" s="286"/>
      <c r="C337" s="338"/>
      <c r="D337" s="293"/>
      <c r="E337" s="339"/>
      <c r="F337" s="274"/>
      <c r="G337" s="339"/>
    </row>
    <row r="338" spans="2:7">
      <c r="B338" s="286"/>
      <c r="C338" s="338"/>
      <c r="D338" s="293"/>
      <c r="E338" s="339"/>
      <c r="F338" s="274"/>
      <c r="G338" s="339"/>
    </row>
    <row r="339" spans="2:7">
      <c r="B339" s="286"/>
      <c r="C339" s="338"/>
      <c r="D339" s="293"/>
      <c r="E339" s="339"/>
      <c r="F339" s="274"/>
      <c r="G339" s="339"/>
    </row>
    <row r="340" spans="2:7">
      <c r="B340" s="286"/>
      <c r="C340" s="338"/>
      <c r="D340" s="293"/>
      <c r="E340" s="339"/>
      <c r="F340" s="274"/>
      <c r="G340" s="339"/>
    </row>
    <row r="341" spans="2:7">
      <c r="B341" s="286"/>
      <c r="C341" s="338"/>
      <c r="D341" s="293"/>
      <c r="E341" s="339"/>
      <c r="F341" s="274"/>
      <c r="G341" s="339"/>
    </row>
    <row r="342" spans="2:7">
      <c r="B342" s="286"/>
      <c r="C342" s="338"/>
      <c r="D342" s="293"/>
      <c r="E342" s="339"/>
      <c r="F342" s="274"/>
      <c r="G342" s="339"/>
    </row>
    <row r="343" spans="2:7">
      <c r="B343" s="286"/>
      <c r="C343" s="338"/>
      <c r="D343" s="293"/>
      <c r="E343" s="339"/>
      <c r="F343" s="274"/>
      <c r="G343" s="339"/>
    </row>
    <row r="344" spans="2:7">
      <c r="B344" s="286"/>
      <c r="C344" s="338"/>
      <c r="D344" s="293"/>
      <c r="E344" s="339"/>
      <c r="F344" s="274"/>
      <c r="G344" s="339"/>
    </row>
    <row r="345" spans="2:7">
      <c r="B345" s="286"/>
      <c r="C345" s="338"/>
      <c r="D345" s="293"/>
      <c r="E345" s="339"/>
      <c r="F345" s="274"/>
      <c r="G345" s="339"/>
    </row>
    <row r="346" spans="2:7">
      <c r="B346" s="286"/>
      <c r="C346" s="338"/>
      <c r="D346" s="293"/>
      <c r="E346" s="339"/>
      <c r="F346" s="274"/>
      <c r="G346" s="339"/>
    </row>
    <row r="347" spans="2:7">
      <c r="B347" s="286"/>
      <c r="C347" s="338"/>
      <c r="D347" s="293"/>
      <c r="E347" s="339"/>
      <c r="F347" s="274"/>
      <c r="G347" s="339"/>
    </row>
    <row r="348" spans="2:7">
      <c r="B348" s="286"/>
      <c r="C348" s="338"/>
      <c r="D348" s="293"/>
      <c r="E348" s="339"/>
      <c r="F348" s="274"/>
      <c r="G348" s="339"/>
    </row>
    <row r="349" spans="2:7">
      <c r="B349" s="286"/>
      <c r="C349" s="338"/>
      <c r="D349" s="293"/>
      <c r="E349" s="339"/>
      <c r="F349" s="274"/>
      <c r="G349" s="339"/>
    </row>
    <row r="350" spans="2:7">
      <c r="B350" s="286"/>
      <c r="C350" s="338"/>
      <c r="D350" s="293"/>
      <c r="E350" s="339"/>
      <c r="F350" s="274"/>
      <c r="G350" s="339"/>
    </row>
    <row r="351" spans="2:7">
      <c r="B351" s="286"/>
      <c r="C351" s="338"/>
      <c r="D351" s="293"/>
      <c r="E351" s="339"/>
      <c r="F351" s="274"/>
      <c r="G351" s="339"/>
    </row>
    <row r="352" spans="2:7">
      <c r="B352" s="286"/>
      <c r="C352" s="338"/>
      <c r="D352" s="293"/>
      <c r="E352" s="339"/>
      <c r="F352" s="274"/>
      <c r="G352" s="339"/>
    </row>
    <row r="353" spans="2:7">
      <c r="B353" s="286"/>
      <c r="C353" s="338"/>
      <c r="D353" s="293"/>
      <c r="E353" s="339"/>
      <c r="F353" s="274"/>
      <c r="G353" s="339"/>
    </row>
    <row r="354" spans="2:7">
      <c r="B354" s="286"/>
      <c r="C354" s="338"/>
      <c r="D354" s="293"/>
      <c r="E354" s="339"/>
      <c r="F354" s="274"/>
      <c r="G354" s="339"/>
    </row>
    <row r="355" spans="2:7">
      <c r="B355" s="286"/>
      <c r="C355" s="338"/>
      <c r="D355" s="293"/>
      <c r="E355" s="339"/>
      <c r="F355" s="274"/>
      <c r="G355" s="339"/>
    </row>
    <row r="356" spans="2:7">
      <c r="B356" s="286"/>
      <c r="C356" s="338"/>
      <c r="D356" s="293"/>
      <c r="E356" s="339"/>
      <c r="F356" s="274"/>
      <c r="G356" s="339"/>
    </row>
    <row r="357" spans="2:7">
      <c r="B357" s="286"/>
      <c r="C357" s="338"/>
      <c r="D357" s="293"/>
      <c r="E357" s="339"/>
      <c r="F357" s="274"/>
      <c r="G357" s="339"/>
    </row>
    <row r="358" spans="2:7">
      <c r="B358" s="286"/>
      <c r="C358" s="338"/>
      <c r="D358" s="293"/>
      <c r="E358" s="339"/>
      <c r="F358" s="274"/>
      <c r="G358" s="339"/>
    </row>
    <row r="359" spans="2:7">
      <c r="B359" s="286"/>
      <c r="C359" s="338"/>
      <c r="D359" s="293"/>
      <c r="E359" s="339"/>
      <c r="F359" s="274"/>
      <c r="G359" s="339"/>
    </row>
    <row r="360" spans="2:7">
      <c r="B360" s="286"/>
      <c r="C360" s="338"/>
      <c r="D360" s="293"/>
      <c r="E360" s="339"/>
      <c r="F360" s="274"/>
      <c r="G360" s="339"/>
    </row>
    <row r="361" spans="2:7">
      <c r="B361" s="286"/>
      <c r="C361" s="338"/>
      <c r="D361" s="293"/>
      <c r="E361" s="339"/>
      <c r="F361" s="274"/>
      <c r="G361" s="339"/>
    </row>
    <row r="362" spans="2:7">
      <c r="B362" s="286"/>
      <c r="C362" s="338"/>
      <c r="D362" s="293"/>
      <c r="E362" s="339"/>
      <c r="F362" s="274"/>
      <c r="G362" s="339"/>
    </row>
    <row r="363" spans="2:7">
      <c r="B363" s="286"/>
      <c r="C363" s="338"/>
      <c r="D363" s="293"/>
      <c r="E363" s="339"/>
      <c r="F363" s="274"/>
      <c r="G363" s="339"/>
    </row>
    <row r="364" spans="2:7">
      <c r="B364" s="286"/>
      <c r="C364" s="338"/>
      <c r="D364" s="293"/>
      <c r="E364" s="339"/>
      <c r="F364" s="274"/>
      <c r="G364" s="339"/>
    </row>
    <row r="365" spans="2:7">
      <c r="B365" s="286"/>
      <c r="C365" s="338"/>
      <c r="D365" s="293"/>
      <c r="E365" s="339"/>
      <c r="F365" s="274"/>
      <c r="G365" s="339"/>
    </row>
    <row r="366" spans="2:7">
      <c r="B366" s="286"/>
      <c r="C366" s="338"/>
      <c r="D366" s="293"/>
      <c r="E366" s="339"/>
      <c r="F366" s="274"/>
      <c r="G366" s="339"/>
    </row>
    <row r="367" spans="2:7">
      <c r="B367" s="286"/>
      <c r="C367" s="338"/>
      <c r="D367" s="293"/>
      <c r="E367" s="339"/>
      <c r="F367" s="274"/>
      <c r="G367" s="339"/>
    </row>
    <row r="368" spans="2:7">
      <c r="B368" s="286"/>
      <c r="C368" s="338"/>
      <c r="D368" s="293"/>
      <c r="E368" s="339"/>
      <c r="F368" s="274"/>
      <c r="G368" s="339"/>
    </row>
    <row r="369" spans="2:7">
      <c r="B369" s="286"/>
      <c r="C369" s="338"/>
      <c r="D369" s="293"/>
      <c r="E369" s="339"/>
      <c r="F369" s="274"/>
      <c r="G369" s="339"/>
    </row>
    <row r="370" spans="2:7">
      <c r="B370" s="286"/>
      <c r="C370" s="338"/>
      <c r="D370" s="293"/>
      <c r="E370" s="339"/>
      <c r="F370" s="274"/>
      <c r="G370" s="339"/>
    </row>
    <row r="371" spans="2:7">
      <c r="B371" s="286"/>
      <c r="C371" s="338"/>
      <c r="D371" s="293"/>
      <c r="E371" s="339"/>
      <c r="F371" s="274"/>
      <c r="G371" s="339"/>
    </row>
    <row r="372" spans="2:7">
      <c r="B372" s="286"/>
      <c r="C372" s="338"/>
      <c r="D372" s="293"/>
      <c r="E372" s="339"/>
      <c r="F372" s="274"/>
      <c r="G372" s="339"/>
    </row>
    <row r="373" spans="2:7">
      <c r="B373" s="286"/>
      <c r="C373" s="338"/>
      <c r="D373" s="293"/>
      <c r="E373" s="339"/>
      <c r="F373" s="274"/>
      <c r="G373" s="339"/>
    </row>
    <row r="374" spans="2:7">
      <c r="B374" s="286"/>
      <c r="C374" s="338"/>
      <c r="D374" s="293"/>
      <c r="E374" s="339"/>
      <c r="F374" s="274"/>
      <c r="G374" s="339"/>
    </row>
    <row r="375" spans="2:7">
      <c r="B375" s="286"/>
      <c r="C375" s="338"/>
      <c r="D375" s="293"/>
      <c r="E375" s="339"/>
      <c r="F375" s="274"/>
      <c r="G375" s="339"/>
    </row>
    <row r="376" spans="2:7">
      <c r="B376" s="286"/>
      <c r="C376" s="338"/>
      <c r="D376" s="293"/>
      <c r="E376" s="339"/>
      <c r="F376" s="274"/>
      <c r="G376" s="339"/>
    </row>
    <row r="377" spans="2:7">
      <c r="B377" s="286"/>
      <c r="C377" s="338"/>
      <c r="D377" s="293"/>
      <c r="E377" s="339"/>
      <c r="F377" s="274"/>
      <c r="G377" s="339"/>
    </row>
    <row r="378" spans="2:7">
      <c r="B378" s="286"/>
      <c r="C378" s="338"/>
      <c r="D378" s="293"/>
      <c r="E378" s="339"/>
      <c r="F378" s="274"/>
      <c r="G378" s="339"/>
    </row>
    <row r="379" spans="2:7">
      <c r="B379" s="286"/>
      <c r="C379" s="338"/>
      <c r="D379" s="293"/>
      <c r="E379" s="339"/>
      <c r="F379" s="274"/>
      <c r="G379" s="339"/>
    </row>
    <row r="380" spans="2:7">
      <c r="B380" s="286"/>
      <c r="C380" s="338"/>
      <c r="D380" s="293"/>
      <c r="E380" s="339"/>
      <c r="F380" s="274"/>
      <c r="G380" s="339"/>
    </row>
    <row r="381" spans="2:7">
      <c r="B381" s="286"/>
      <c r="C381" s="338"/>
      <c r="D381" s="293"/>
      <c r="E381" s="339"/>
      <c r="F381" s="274"/>
      <c r="G381" s="339"/>
    </row>
    <row r="382" spans="2:7">
      <c r="B382" s="286"/>
      <c r="C382" s="338"/>
      <c r="D382" s="293"/>
      <c r="E382" s="339"/>
      <c r="F382" s="274"/>
      <c r="G382" s="339"/>
    </row>
    <row r="383" spans="2:7">
      <c r="B383" s="286"/>
      <c r="C383" s="338"/>
      <c r="D383" s="293"/>
      <c r="E383" s="339"/>
      <c r="F383" s="274"/>
      <c r="G383" s="339"/>
    </row>
    <row r="384" spans="2:7">
      <c r="B384" s="286"/>
      <c r="C384" s="338"/>
      <c r="D384" s="293"/>
      <c r="E384" s="339"/>
      <c r="F384" s="274"/>
      <c r="G384" s="339"/>
    </row>
    <row r="385" spans="2:7">
      <c r="B385" s="286"/>
      <c r="C385" s="338"/>
      <c r="D385" s="293"/>
      <c r="E385" s="339"/>
      <c r="F385" s="274"/>
      <c r="G385" s="339"/>
    </row>
    <row r="386" spans="2:7">
      <c r="B386" s="286"/>
      <c r="C386" s="338"/>
      <c r="D386" s="293"/>
      <c r="E386" s="339"/>
      <c r="F386" s="274"/>
      <c r="G386" s="339"/>
    </row>
    <row r="387" spans="2:7">
      <c r="B387" s="286"/>
      <c r="C387" s="338"/>
      <c r="D387" s="293"/>
      <c r="E387" s="339"/>
      <c r="F387" s="274"/>
      <c r="G387" s="339"/>
    </row>
    <row r="388" spans="2:7">
      <c r="B388" s="286"/>
      <c r="C388" s="338"/>
      <c r="D388" s="293"/>
      <c r="E388" s="339"/>
      <c r="F388" s="274"/>
      <c r="G388" s="339"/>
    </row>
    <row r="389" spans="2:7">
      <c r="B389" s="286"/>
      <c r="C389" s="338"/>
      <c r="D389" s="293"/>
      <c r="E389" s="339"/>
      <c r="F389" s="274"/>
      <c r="G389" s="339"/>
    </row>
    <row r="390" spans="2:7">
      <c r="B390" s="286"/>
      <c r="C390" s="338"/>
      <c r="D390" s="293"/>
      <c r="E390" s="339"/>
      <c r="F390" s="274"/>
      <c r="G390" s="339"/>
    </row>
    <row r="391" spans="2:7">
      <c r="B391" s="286"/>
      <c r="C391" s="338"/>
      <c r="D391" s="293"/>
      <c r="E391" s="339"/>
      <c r="F391" s="274"/>
      <c r="G391" s="339"/>
    </row>
    <row r="392" spans="2:7">
      <c r="B392" s="286"/>
      <c r="C392" s="338"/>
      <c r="D392" s="293"/>
      <c r="E392" s="339"/>
      <c r="F392" s="274"/>
      <c r="G392" s="339"/>
    </row>
    <row r="393" spans="2:7">
      <c r="B393" s="286"/>
      <c r="C393" s="338"/>
      <c r="D393" s="293"/>
      <c r="E393" s="339"/>
      <c r="F393" s="274"/>
      <c r="G393" s="339"/>
    </row>
    <row r="394" spans="2:7">
      <c r="B394" s="286"/>
      <c r="C394" s="338"/>
      <c r="D394" s="293"/>
      <c r="E394" s="339"/>
      <c r="F394" s="274"/>
      <c r="G394" s="339"/>
    </row>
    <row r="395" spans="2:7">
      <c r="B395" s="286"/>
      <c r="C395" s="338"/>
      <c r="D395" s="293"/>
      <c r="E395" s="339"/>
      <c r="F395" s="274"/>
      <c r="G395" s="339"/>
    </row>
    <row r="396" spans="2:7">
      <c r="B396" s="286"/>
      <c r="C396" s="338"/>
      <c r="D396" s="293"/>
      <c r="E396" s="339"/>
      <c r="F396" s="274"/>
      <c r="G396" s="339"/>
    </row>
    <row r="397" spans="2:7">
      <c r="B397" s="286"/>
      <c r="C397" s="338"/>
      <c r="D397" s="293"/>
      <c r="E397" s="339"/>
      <c r="F397" s="274"/>
      <c r="G397" s="339"/>
    </row>
    <row r="398" spans="2:7">
      <c r="B398" s="286"/>
      <c r="C398" s="338"/>
      <c r="D398" s="293"/>
      <c r="E398" s="339"/>
      <c r="F398" s="274"/>
      <c r="G398" s="339"/>
    </row>
    <row r="399" spans="2:7">
      <c r="B399" s="286"/>
      <c r="C399" s="338"/>
      <c r="D399" s="293"/>
      <c r="E399" s="339"/>
      <c r="F399" s="274"/>
      <c r="G399" s="339"/>
    </row>
    <row r="400" spans="2:7">
      <c r="B400" s="286"/>
      <c r="C400" s="338"/>
      <c r="D400" s="293"/>
      <c r="E400" s="339"/>
      <c r="F400" s="274"/>
      <c r="G400" s="339"/>
    </row>
    <row r="401" spans="2:7">
      <c r="B401" s="286"/>
      <c r="C401" s="338"/>
      <c r="D401" s="293"/>
      <c r="E401" s="339"/>
      <c r="F401" s="274"/>
      <c r="G401" s="339"/>
    </row>
    <row r="402" spans="2:7">
      <c r="B402" s="286"/>
      <c r="C402" s="338"/>
      <c r="D402" s="293"/>
      <c r="E402" s="339"/>
      <c r="F402" s="274"/>
      <c r="G402" s="339"/>
    </row>
    <row r="403" spans="2:7">
      <c r="B403" s="286"/>
      <c r="C403" s="338"/>
      <c r="D403" s="293"/>
      <c r="E403" s="339"/>
      <c r="F403" s="274"/>
      <c r="G403" s="339"/>
    </row>
    <row r="404" spans="2:7">
      <c r="B404" s="286"/>
      <c r="C404" s="338"/>
      <c r="D404" s="293"/>
      <c r="E404" s="339"/>
      <c r="F404" s="274"/>
      <c r="G404" s="339"/>
    </row>
    <row r="405" spans="2:7">
      <c r="B405" s="286"/>
      <c r="C405" s="338"/>
      <c r="D405" s="293"/>
      <c r="E405" s="339"/>
      <c r="F405" s="274"/>
      <c r="G405" s="339"/>
    </row>
    <row r="406" spans="2:7">
      <c r="B406" s="286"/>
      <c r="C406" s="338"/>
      <c r="D406" s="293"/>
      <c r="E406" s="339"/>
      <c r="F406" s="274"/>
      <c r="G406" s="339"/>
    </row>
    <row r="407" spans="2:7">
      <c r="B407" s="286"/>
      <c r="C407" s="338"/>
      <c r="D407" s="293"/>
      <c r="E407" s="339"/>
      <c r="F407" s="274"/>
      <c r="G407" s="339"/>
    </row>
    <row r="408" spans="2:7">
      <c r="B408" s="286"/>
      <c r="C408" s="338"/>
      <c r="D408" s="293"/>
      <c r="E408" s="339"/>
      <c r="F408" s="274"/>
      <c r="G408" s="339"/>
    </row>
    <row r="409" spans="2:7">
      <c r="B409" s="286"/>
      <c r="C409" s="338"/>
      <c r="D409" s="293"/>
      <c r="E409" s="339"/>
      <c r="F409" s="274"/>
      <c r="G409" s="339"/>
    </row>
    <row r="410" spans="2:7">
      <c r="B410" s="286"/>
      <c r="C410" s="338"/>
      <c r="D410" s="293"/>
      <c r="E410" s="339"/>
      <c r="F410" s="274"/>
      <c r="G410" s="339"/>
    </row>
    <row r="411" spans="2:7">
      <c r="B411" s="286"/>
      <c r="C411" s="338"/>
      <c r="D411" s="293"/>
      <c r="E411" s="339"/>
      <c r="F411" s="274"/>
      <c r="G411" s="339"/>
    </row>
    <row r="412" spans="2:7">
      <c r="B412" s="286"/>
      <c r="C412" s="338"/>
      <c r="D412" s="293"/>
      <c r="E412" s="339"/>
      <c r="F412" s="274"/>
      <c r="G412" s="339"/>
    </row>
    <row r="413" spans="2:7">
      <c r="B413" s="286"/>
      <c r="C413" s="338"/>
      <c r="D413" s="293"/>
      <c r="E413" s="339"/>
      <c r="F413" s="274"/>
      <c r="G413" s="339"/>
    </row>
    <row r="414" spans="2:7">
      <c r="B414" s="286"/>
      <c r="C414" s="338"/>
      <c r="D414" s="293"/>
      <c r="E414" s="339"/>
      <c r="F414" s="274"/>
      <c r="G414" s="339"/>
    </row>
    <row r="415" spans="2:7">
      <c r="B415" s="286"/>
      <c r="C415" s="338"/>
      <c r="D415" s="293"/>
      <c r="E415" s="339"/>
      <c r="F415" s="274"/>
      <c r="G415" s="339"/>
    </row>
    <row r="416" spans="2:7">
      <c r="B416" s="286"/>
      <c r="C416" s="338"/>
      <c r="D416" s="293"/>
      <c r="E416" s="339"/>
      <c r="F416" s="274"/>
      <c r="G416" s="339"/>
    </row>
    <row r="417" spans="2:7">
      <c r="B417" s="286"/>
      <c r="C417" s="338"/>
      <c r="D417" s="293"/>
      <c r="E417" s="339"/>
      <c r="F417" s="274"/>
      <c r="G417" s="339"/>
    </row>
    <row r="418" spans="2:7">
      <c r="B418" s="286"/>
      <c r="C418" s="338"/>
      <c r="D418" s="293"/>
      <c r="E418" s="339"/>
      <c r="F418" s="274"/>
      <c r="G418" s="339"/>
    </row>
    <row r="419" spans="2:7">
      <c r="B419" s="286"/>
      <c r="C419" s="338"/>
      <c r="D419" s="293"/>
      <c r="E419" s="339"/>
      <c r="F419" s="274"/>
      <c r="G419" s="339"/>
    </row>
    <row r="420" spans="2:7">
      <c r="B420" s="286"/>
      <c r="C420" s="338"/>
      <c r="D420" s="293"/>
      <c r="E420" s="339"/>
      <c r="F420" s="274"/>
      <c r="G420" s="339"/>
    </row>
    <row r="421" spans="2:7">
      <c r="B421" s="286"/>
      <c r="C421" s="338"/>
      <c r="D421" s="293"/>
      <c r="E421" s="339"/>
      <c r="F421" s="274"/>
      <c r="G421" s="339"/>
    </row>
    <row r="422" spans="2:7">
      <c r="B422" s="286"/>
      <c r="C422" s="338"/>
      <c r="D422" s="293"/>
      <c r="E422" s="339"/>
      <c r="F422" s="274"/>
      <c r="G422" s="339"/>
    </row>
    <row r="423" spans="2:7">
      <c r="B423" s="286"/>
      <c r="C423" s="338"/>
      <c r="D423" s="293"/>
      <c r="E423" s="339"/>
      <c r="F423" s="274"/>
      <c r="G423" s="339"/>
    </row>
    <row r="424" spans="2:7">
      <c r="B424" s="286"/>
      <c r="C424" s="338"/>
      <c r="D424" s="293"/>
      <c r="E424" s="339"/>
      <c r="F424" s="274"/>
      <c r="G424" s="339"/>
    </row>
    <row r="425" spans="2:7">
      <c r="B425" s="286"/>
      <c r="C425" s="338"/>
      <c r="D425" s="293"/>
      <c r="E425" s="339"/>
      <c r="F425" s="274"/>
      <c r="G425" s="339"/>
    </row>
    <row r="426" spans="2:7">
      <c r="B426" s="286"/>
      <c r="C426" s="338"/>
      <c r="D426" s="293"/>
      <c r="E426" s="339"/>
      <c r="F426" s="274"/>
      <c r="G426" s="339"/>
    </row>
    <row r="427" spans="2:7">
      <c r="B427" s="286"/>
      <c r="C427" s="338"/>
      <c r="D427" s="293"/>
      <c r="E427" s="339"/>
      <c r="F427" s="274"/>
      <c r="G427" s="339"/>
    </row>
    <row r="428" spans="2:7">
      <c r="B428" s="286"/>
      <c r="C428" s="338"/>
      <c r="D428" s="293"/>
      <c r="E428" s="339"/>
      <c r="F428" s="274"/>
      <c r="G428" s="339"/>
    </row>
    <row r="429" spans="2:7">
      <c r="B429" s="286"/>
      <c r="C429" s="338"/>
      <c r="D429" s="293"/>
      <c r="E429" s="339"/>
      <c r="F429" s="274"/>
      <c r="G429" s="339"/>
    </row>
    <row r="430" spans="2:7">
      <c r="B430" s="286"/>
      <c r="C430" s="338"/>
      <c r="D430" s="293"/>
      <c r="E430" s="339"/>
      <c r="F430" s="274"/>
      <c r="G430" s="339"/>
    </row>
    <row r="431" spans="2:7">
      <c r="B431" s="286"/>
      <c r="C431" s="338"/>
      <c r="D431" s="293"/>
      <c r="E431" s="339"/>
      <c r="F431" s="274"/>
      <c r="G431" s="339"/>
    </row>
    <row r="432" spans="2:7">
      <c r="B432" s="286"/>
      <c r="C432" s="338"/>
      <c r="D432" s="293"/>
      <c r="E432" s="339"/>
      <c r="F432" s="274"/>
      <c r="G432" s="339"/>
    </row>
    <row r="433" spans="2:7">
      <c r="B433" s="286"/>
      <c r="C433" s="338"/>
      <c r="D433" s="293"/>
      <c r="E433" s="339"/>
      <c r="F433" s="274"/>
      <c r="G433" s="339"/>
    </row>
    <row r="434" spans="2:7">
      <c r="B434" s="286"/>
      <c r="C434" s="338"/>
      <c r="D434" s="293"/>
      <c r="E434" s="339"/>
      <c r="F434" s="274"/>
      <c r="G434" s="339"/>
    </row>
    <row r="435" spans="2:7">
      <c r="B435" s="286"/>
      <c r="C435" s="338"/>
      <c r="D435" s="293"/>
      <c r="E435" s="339"/>
      <c r="F435" s="274"/>
      <c r="G435" s="339"/>
    </row>
    <row r="436" spans="2:7">
      <c r="B436" s="286"/>
      <c r="C436" s="338"/>
      <c r="D436" s="293"/>
      <c r="E436" s="339"/>
      <c r="F436" s="274"/>
      <c r="G436" s="339"/>
    </row>
    <row r="437" spans="2:7">
      <c r="B437" s="286"/>
      <c r="C437" s="338"/>
      <c r="D437" s="293"/>
      <c r="E437" s="339"/>
      <c r="F437" s="274"/>
      <c r="G437" s="339"/>
    </row>
    <row r="438" spans="2:7">
      <c r="B438" s="286"/>
      <c r="C438" s="338"/>
      <c r="D438" s="293"/>
      <c r="E438" s="339"/>
      <c r="F438" s="274"/>
      <c r="G438" s="339"/>
    </row>
    <row r="439" spans="2:7">
      <c r="B439" s="286"/>
      <c r="C439" s="338"/>
      <c r="D439" s="293"/>
      <c r="E439" s="339"/>
      <c r="F439" s="274"/>
      <c r="G439" s="339"/>
    </row>
    <row r="440" spans="2:7">
      <c r="B440" s="286"/>
      <c r="C440" s="338"/>
      <c r="D440" s="293"/>
      <c r="E440" s="339"/>
      <c r="F440" s="274"/>
      <c r="G440" s="339"/>
    </row>
    <row r="441" spans="2:7">
      <c r="B441" s="286"/>
      <c r="C441" s="338"/>
      <c r="D441" s="293"/>
      <c r="E441" s="339"/>
      <c r="F441" s="274"/>
      <c r="G441" s="339"/>
    </row>
    <row r="442" spans="2:7">
      <c r="B442" s="286"/>
      <c r="C442" s="338"/>
      <c r="D442" s="293"/>
      <c r="E442" s="339"/>
      <c r="F442" s="274"/>
      <c r="G442" s="339"/>
    </row>
    <row r="443" spans="2:7">
      <c r="B443" s="286"/>
      <c r="C443" s="338"/>
      <c r="D443" s="293"/>
      <c r="E443" s="339"/>
      <c r="F443" s="274"/>
      <c r="G443" s="339"/>
    </row>
    <row r="444" spans="2:7">
      <c r="B444" s="286"/>
      <c r="C444" s="338"/>
      <c r="D444" s="293"/>
      <c r="E444" s="339"/>
      <c r="F444" s="274"/>
      <c r="G444" s="339"/>
    </row>
    <row r="445" spans="2:7">
      <c r="B445" s="286"/>
      <c r="C445" s="338"/>
      <c r="D445" s="293"/>
      <c r="E445" s="339"/>
      <c r="F445" s="274"/>
      <c r="G445" s="339"/>
    </row>
    <row r="446" spans="2:7">
      <c r="B446" s="286"/>
      <c r="C446" s="338"/>
      <c r="D446" s="293"/>
      <c r="E446" s="339"/>
      <c r="F446" s="274"/>
      <c r="G446" s="339"/>
    </row>
    <row r="447" spans="2:7">
      <c r="B447" s="286"/>
      <c r="C447" s="338"/>
      <c r="D447" s="293"/>
      <c r="E447" s="339"/>
      <c r="F447" s="274"/>
      <c r="G447" s="339"/>
    </row>
    <row r="448" spans="2:7">
      <c r="B448" s="286"/>
      <c r="C448" s="338"/>
      <c r="D448" s="293"/>
      <c r="E448" s="339"/>
      <c r="F448" s="274"/>
      <c r="G448" s="339"/>
    </row>
    <row r="449" spans="2:7">
      <c r="B449" s="286"/>
      <c r="C449" s="338"/>
      <c r="D449" s="293"/>
      <c r="E449" s="339"/>
      <c r="F449" s="274"/>
      <c r="G449" s="339"/>
    </row>
    <row r="450" spans="2:7">
      <c r="B450" s="286"/>
      <c r="C450" s="338"/>
      <c r="D450" s="293"/>
      <c r="E450" s="339"/>
      <c r="F450" s="274"/>
      <c r="G450" s="339"/>
    </row>
    <row r="451" spans="2:7">
      <c r="B451" s="286"/>
      <c r="C451" s="338"/>
      <c r="D451" s="293"/>
      <c r="E451" s="339"/>
      <c r="F451" s="274"/>
      <c r="G451" s="339"/>
    </row>
    <row r="452" spans="2:7">
      <c r="B452" s="286"/>
      <c r="C452" s="338"/>
      <c r="D452" s="293"/>
      <c r="E452" s="339"/>
      <c r="F452" s="274"/>
      <c r="G452" s="339"/>
    </row>
    <row r="453" spans="2:7">
      <c r="B453" s="286"/>
      <c r="C453" s="338"/>
      <c r="D453" s="293"/>
      <c r="E453" s="339"/>
      <c r="F453" s="274"/>
      <c r="G453" s="339"/>
    </row>
    <row r="454" spans="2:7">
      <c r="B454" s="286"/>
      <c r="C454" s="338"/>
      <c r="D454" s="293"/>
      <c r="E454" s="339"/>
      <c r="F454" s="274"/>
      <c r="G454" s="339"/>
    </row>
    <row r="455" spans="2:7">
      <c r="B455" s="286"/>
      <c r="C455" s="338"/>
      <c r="D455" s="293"/>
      <c r="E455" s="339"/>
      <c r="F455" s="274"/>
      <c r="G455" s="339"/>
    </row>
    <row r="456" spans="2:7">
      <c r="B456" s="286"/>
      <c r="C456" s="338"/>
      <c r="D456" s="293"/>
      <c r="E456" s="339"/>
      <c r="F456" s="274"/>
      <c r="G456" s="339"/>
    </row>
    <row r="457" spans="2:7">
      <c r="B457" s="286"/>
      <c r="C457" s="338"/>
      <c r="D457" s="293"/>
      <c r="E457" s="339"/>
      <c r="F457" s="274"/>
      <c r="G457" s="339"/>
    </row>
    <row r="458" spans="2:7">
      <c r="B458" s="286"/>
      <c r="C458" s="338"/>
      <c r="D458" s="293"/>
      <c r="E458" s="339"/>
      <c r="F458" s="274"/>
      <c r="G458" s="339"/>
    </row>
    <row r="459" spans="2:7">
      <c r="B459" s="286"/>
      <c r="C459" s="338"/>
      <c r="D459" s="293"/>
      <c r="E459" s="339"/>
      <c r="F459" s="274"/>
      <c r="G459" s="339"/>
    </row>
    <row r="460" spans="2:7">
      <c r="B460" s="286"/>
      <c r="C460" s="338"/>
      <c r="D460" s="293"/>
      <c r="E460" s="339"/>
      <c r="F460" s="274"/>
      <c r="G460" s="339"/>
    </row>
    <row r="461" spans="2:7">
      <c r="B461" s="286"/>
      <c r="C461" s="338"/>
      <c r="D461" s="293"/>
      <c r="E461" s="339"/>
      <c r="F461" s="274"/>
      <c r="G461" s="339"/>
    </row>
    <row r="462" spans="2:7">
      <c r="B462" s="286"/>
      <c r="C462" s="338"/>
      <c r="D462" s="293"/>
      <c r="E462" s="339"/>
      <c r="F462" s="274"/>
      <c r="G462" s="339"/>
    </row>
    <row r="463" spans="2:7">
      <c r="B463" s="286"/>
      <c r="C463" s="338"/>
      <c r="D463" s="293"/>
      <c r="E463" s="339"/>
      <c r="F463" s="274"/>
      <c r="G463" s="339"/>
    </row>
    <row r="464" spans="2:7">
      <c r="B464" s="286"/>
      <c r="C464" s="338"/>
      <c r="D464" s="293"/>
      <c r="E464" s="339"/>
      <c r="F464" s="274"/>
      <c r="G464" s="339"/>
    </row>
    <row r="465" spans="2:7">
      <c r="B465" s="286"/>
      <c r="C465" s="338"/>
      <c r="D465" s="293"/>
      <c r="E465" s="339"/>
      <c r="F465" s="274"/>
      <c r="G465" s="339"/>
    </row>
    <row r="466" spans="2:7">
      <c r="B466" s="286"/>
      <c r="C466" s="338"/>
      <c r="D466" s="293"/>
      <c r="E466" s="339"/>
      <c r="F466" s="274"/>
      <c r="G466" s="339"/>
    </row>
    <row r="467" spans="2:7">
      <c r="B467" s="286"/>
      <c r="C467" s="338"/>
      <c r="D467" s="293"/>
      <c r="E467" s="339"/>
      <c r="F467" s="274"/>
      <c r="G467" s="339"/>
    </row>
    <row r="468" spans="2:7">
      <c r="B468" s="286"/>
      <c r="C468" s="338"/>
      <c r="D468" s="293"/>
      <c r="E468" s="339"/>
      <c r="F468" s="274"/>
      <c r="G468" s="339"/>
    </row>
    <row r="469" spans="2:7">
      <c r="B469" s="286"/>
      <c r="C469" s="338"/>
      <c r="D469" s="293"/>
      <c r="E469" s="339"/>
      <c r="F469" s="274"/>
      <c r="G469" s="339"/>
    </row>
    <row r="470" spans="2:7">
      <c r="B470" s="286"/>
      <c r="C470" s="338"/>
      <c r="D470" s="293"/>
      <c r="E470" s="339"/>
      <c r="F470" s="274"/>
      <c r="G470" s="339"/>
    </row>
    <row r="471" spans="2:7">
      <c r="B471" s="286"/>
      <c r="C471" s="338"/>
      <c r="D471" s="293"/>
      <c r="E471" s="339"/>
      <c r="F471" s="274"/>
      <c r="G471" s="339"/>
    </row>
    <row r="472" spans="2:7">
      <c r="B472" s="286"/>
      <c r="C472" s="338"/>
      <c r="D472" s="293"/>
      <c r="E472" s="339"/>
      <c r="F472" s="274"/>
      <c r="G472" s="339"/>
    </row>
    <row r="473" spans="2:7">
      <c r="B473" s="286"/>
      <c r="C473" s="338"/>
      <c r="D473" s="293"/>
      <c r="E473" s="339"/>
      <c r="F473" s="274"/>
      <c r="G473" s="339"/>
    </row>
    <row r="474" spans="2:7">
      <c r="B474" s="286"/>
      <c r="C474" s="338"/>
      <c r="D474" s="293"/>
      <c r="E474" s="339"/>
      <c r="F474" s="274"/>
      <c r="G474" s="339"/>
    </row>
    <row r="475" spans="2:7">
      <c r="B475" s="286"/>
      <c r="C475" s="338"/>
      <c r="D475" s="293"/>
      <c r="E475" s="339"/>
      <c r="F475" s="274"/>
      <c r="G475" s="339"/>
    </row>
    <row r="476" spans="2:7">
      <c r="B476" s="286"/>
      <c r="C476" s="338"/>
      <c r="D476" s="293"/>
      <c r="E476" s="339"/>
      <c r="F476" s="274"/>
      <c r="G476" s="339"/>
    </row>
    <row r="477" spans="2:7">
      <c r="B477" s="286"/>
      <c r="C477" s="338"/>
      <c r="D477" s="293"/>
      <c r="E477" s="339"/>
      <c r="F477" s="274"/>
      <c r="G477" s="339"/>
    </row>
    <row r="478" spans="2:7">
      <c r="B478" s="286"/>
      <c r="C478" s="338"/>
      <c r="D478" s="293"/>
      <c r="E478" s="339"/>
      <c r="F478" s="274"/>
      <c r="G478" s="339"/>
    </row>
    <row r="479" spans="2:7">
      <c r="B479" s="286"/>
      <c r="C479" s="338"/>
      <c r="D479" s="293"/>
      <c r="E479" s="339"/>
      <c r="F479" s="274"/>
      <c r="G479" s="339"/>
    </row>
    <row r="480" spans="2:7">
      <c r="B480" s="286"/>
      <c r="C480" s="338"/>
      <c r="D480" s="293"/>
      <c r="E480" s="339"/>
      <c r="F480" s="274"/>
      <c r="G480" s="339"/>
    </row>
    <row r="481" spans="2:7">
      <c r="B481" s="286"/>
      <c r="C481" s="338"/>
      <c r="D481" s="293"/>
      <c r="E481" s="339"/>
      <c r="F481" s="274"/>
      <c r="G481" s="339"/>
    </row>
    <row r="482" spans="2:7">
      <c r="B482" s="286"/>
      <c r="C482" s="338"/>
      <c r="D482" s="293"/>
      <c r="E482" s="339"/>
      <c r="F482" s="274"/>
      <c r="G482" s="339"/>
    </row>
    <row r="483" spans="2:7">
      <c r="B483" s="286"/>
      <c r="C483" s="338"/>
      <c r="D483" s="293"/>
      <c r="E483" s="339"/>
      <c r="F483" s="274"/>
      <c r="G483" s="339"/>
    </row>
    <row r="484" spans="2:7">
      <c r="B484" s="286"/>
      <c r="C484" s="338"/>
      <c r="D484" s="293"/>
      <c r="E484" s="339"/>
      <c r="F484" s="274"/>
      <c r="G484" s="339"/>
    </row>
    <row r="485" spans="2:7">
      <c r="B485" s="286"/>
      <c r="C485" s="338"/>
      <c r="D485" s="293"/>
      <c r="E485" s="339"/>
      <c r="F485" s="274"/>
      <c r="G485" s="339"/>
    </row>
    <row r="486" spans="2:7">
      <c r="B486" s="286"/>
      <c r="C486" s="338"/>
      <c r="D486" s="293"/>
      <c r="E486" s="339"/>
      <c r="F486" s="274"/>
      <c r="G486" s="339"/>
    </row>
    <row r="487" spans="2:7">
      <c r="B487" s="286"/>
      <c r="C487" s="338"/>
      <c r="D487" s="293"/>
      <c r="E487" s="339"/>
      <c r="F487" s="274"/>
      <c r="G487" s="339"/>
    </row>
    <row r="488" spans="2:7">
      <c r="B488" s="286"/>
      <c r="C488" s="338"/>
      <c r="D488" s="293"/>
      <c r="E488" s="339"/>
      <c r="F488" s="274"/>
      <c r="G488" s="339"/>
    </row>
    <row r="489" spans="2:7">
      <c r="B489" s="286"/>
      <c r="C489" s="338"/>
      <c r="D489" s="293"/>
      <c r="E489" s="339"/>
      <c r="F489" s="274"/>
      <c r="G489" s="339"/>
    </row>
    <row r="490" spans="2:7">
      <c r="B490" s="286"/>
      <c r="C490" s="338"/>
      <c r="D490" s="293"/>
      <c r="E490" s="339"/>
      <c r="F490" s="274"/>
      <c r="G490" s="339"/>
    </row>
    <row r="491" spans="2:7">
      <c r="B491" s="286"/>
      <c r="C491" s="338"/>
      <c r="D491" s="293"/>
      <c r="E491" s="339"/>
      <c r="F491" s="274"/>
      <c r="G491" s="339"/>
    </row>
    <row r="492" spans="2:7">
      <c r="B492" s="286"/>
      <c r="C492" s="338"/>
      <c r="D492" s="293"/>
      <c r="E492" s="339"/>
      <c r="F492" s="274"/>
      <c r="G492" s="339"/>
    </row>
    <row r="493" spans="2:7">
      <c r="B493" s="286"/>
      <c r="C493" s="338"/>
      <c r="D493" s="293"/>
      <c r="E493" s="339"/>
      <c r="F493" s="274"/>
      <c r="G493" s="339"/>
    </row>
    <row r="494" spans="2:7">
      <c r="B494" s="286"/>
      <c r="C494" s="338"/>
      <c r="D494" s="293"/>
      <c r="E494" s="339"/>
      <c r="F494" s="274"/>
      <c r="G494" s="339"/>
    </row>
    <row r="495" spans="2:7">
      <c r="B495" s="286"/>
      <c r="C495" s="338"/>
      <c r="D495" s="293"/>
      <c r="E495" s="339"/>
      <c r="F495" s="274"/>
      <c r="G495" s="339"/>
    </row>
    <row r="496" spans="2:7">
      <c r="B496" s="286"/>
      <c r="C496" s="338"/>
      <c r="D496" s="293"/>
      <c r="E496" s="339"/>
      <c r="F496" s="274"/>
      <c r="G496" s="339"/>
    </row>
    <row r="497" spans="2:7">
      <c r="B497" s="286"/>
      <c r="C497" s="338"/>
      <c r="D497" s="293"/>
      <c r="E497" s="339"/>
      <c r="F497" s="274"/>
      <c r="G497" s="339"/>
    </row>
    <row r="498" spans="2:7">
      <c r="B498" s="286"/>
      <c r="C498" s="338"/>
      <c r="D498" s="293"/>
      <c r="E498" s="339"/>
      <c r="F498" s="274"/>
      <c r="G498" s="339"/>
    </row>
    <row r="499" spans="2:7">
      <c r="B499" s="286"/>
      <c r="C499" s="338"/>
      <c r="D499" s="293"/>
      <c r="E499" s="339"/>
      <c r="F499" s="274"/>
      <c r="G499" s="339"/>
    </row>
    <row r="500" spans="2:7">
      <c r="B500" s="286"/>
      <c r="C500" s="338"/>
      <c r="D500" s="293"/>
      <c r="E500" s="339"/>
      <c r="F500" s="274"/>
      <c r="G500" s="339"/>
    </row>
    <row r="501" spans="2:7">
      <c r="B501" s="286"/>
      <c r="C501" s="338"/>
      <c r="D501" s="293"/>
      <c r="E501" s="339"/>
      <c r="F501" s="274"/>
      <c r="G501" s="339"/>
    </row>
    <row r="502" spans="2:7">
      <c r="B502" s="286"/>
      <c r="C502" s="338"/>
      <c r="D502" s="293"/>
      <c r="E502" s="339"/>
      <c r="F502" s="274"/>
      <c r="G502" s="339"/>
    </row>
    <row r="503" spans="2:7">
      <c r="B503" s="286"/>
      <c r="C503" s="338"/>
      <c r="D503" s="293"/>
      <c r="E503" s="339"/>
      <c r="F503" s="274"/>
      <c r="G503" s="339"/>
    </row>
    <row r="504" spans="2:7">
      <c r="B504" s="286"/>
      <c r="C504" s="338"/>
      <c r="D504" s="293"/>
      <c r="E504" s="339"/>
      <c r="F504" s="274"/>
      <c r="G504" s="339"/>
    </row>
    <row r="505" spans="2:7">
      <c r="B505" s="286"/>
      <c r="C505" s="338"/>
      <c r="D505" s="293"/>
      <c r="E505" s="339"/>
      <c r="F505" s="274"/>
      <c r="G505" s="339"/>
    </row>
    <row r="506" spans="2:7">
      <c r="B506" s="286"/>
      <c r="C506" s="338"/>
      <c r="D506" s="293"/>
      <c r="E506" s="339"/>
      <c r="F506" s="274"/>
      <c r="G506" s="339"/>
    </row>
    <row r="507" spans="2:7">
      <c r="B507" s="286"/>
      <c r="C507" s="338"/>
      <c r="D507" s="293"/>
      <c r="E507" s="339"/>
      <c r="F507" s="274"/>
      <c r="G507" s="339"/>
    </row>
    <row r="508" spans="2:7">
      <c r="B508" s="286"/>
      <c r="C508" s="338"/>
      <c r="D508" s="293"/>
      <c r="E508" s="339"/>
      <c r="F508" s="274"/>
      <c r="G508" s="339"/>
    </row>
    <row r="509" spans="2:7">
      <c r="B509" s="286"/>
      <c r="C509" s="338"/>
      <c r="D509" s="293"/>
      <c r="E509" s="339"/>
      <c r="F509" s="274"/>
      <c r="G509" s="339"/>
    </row>
    <row r="510" spans="2:7">
      <c r="B510" s="286"/>
      <c r="C510" s="338"/>
      <c r="D510" s="293"/>
      <c r="E510" s="339"/>
      <c r="F510" s="274"/>
      <c r="G510" s="339"/>
    </row>
    <row r="511" spans="2:7">
      <c r="B511" s="286"/>
      <c r="C511" s="338"/>
      <c r="D511" s="293"/>
      <c r="E511" s="339"/>
      <c r="F511" s="274"/>
      <c r="G511" s="339"/>
    </row>
    <row r="512" spans="2:7">
      <c r="B512" s="286"/>
      <c r="C512" s="338"/>
      <c r="D512" s="293"/>
      <c r="E512" s="339"/>
      <c r="F512" s="274"/>
      <c r="G512" s="339"/>
    </row>
    <row r="513" spans="2:7">
      <c r="B513" s="286"/>
      <c r="C513" s="338"/>
      <c r="D513" s="293"/>
      <c r="E513" s="339"/>
      <c r="F513" s="274"/>
      <c r="G513" s="339"/>
    </row>
    <row r="514" spans="2:7">
      <c r="B514" s="286"/>
      <c r="C514" s="338"/>
      <c r="D514" s="293"/>
      <c r="E514" s="339"/>
      <c r="F514" s="274"/>
      <c r="G514" s="339"/>
    </row>
    <row r="515" spans="2:7">
      <c r="B515" s="286"/>
      <c r="C515" s="338"/>
      <c r="D515" s="293"/>
      <c r="E515" s="339"/>
      <c r="F515" s="274"/>
      <c r="G515" s="339"/>
    </row>
    <row r="516" spans="2:7">
      <c r="B516" s="286"/>
      <c r="C516" s="338"/>
      <c r="D516" s="293"/>
      <c r="E516" s="339"/>
      <c r="F516" s="274"/>
      <c r="G516" s="339"/>
    </row>
    <row r="517" spans="2:7">
      <c r="B517" s="286"/>
      <c r="C517" s="338"/>
      <c r="D517" s="293"/>
      <c r="E517" s="339"/>
      <c r="F517" s="274"/>
      <c r="G517" s="339"/>
    </row>
    <row r="518" spans="2:7">
      <c r="B518" s="286"/>
      <c r="C518" s="338"/>
      <c r="D518" s="293"/>
      <c r="E518" s="339"/>
      <c r="F518" s="274"/>
      <c r="G518" s="339"/>
    </row>
    <row r="519" spans="2:7">
      <c r="B519" s="286"/>
      <c r="C519" s="338"/>
      <c r="D519" s="293"/>
      <c r="E519" s="339"/>
      <c r="F519" s="274"/>
      <c r="G519" s="339"/>
    </row>
    <row r="520" spans="2:7">
      <c r="B520" s="286"/>
      <c r="C520" s="338"/>
      <c r="D520" s="293"/>
      <c r="E520" s="339"/>
      <c r="F520" s="274"/>
      <c r="G520" s="339"/>
    </row>
    <row r="521" spans="2:7">
      <c r="B521" s="286"/>
      <c r="C521" s="338"/>
      <c r="D521" s="293"/>
      <c r="E521" s="339"/>
      <c r="F521" s="274"/>
      <c r="G521" s="339"/>
    </row>
    <row r="522" spans="2:7">
      <c r="B522" s="286"/>
      <c r="C522" s="338"/>
      <c r="D522" s="293"/>
      <c r="E522" s="339"/>
      <c r="F522" s="274"/>
      <c r="G522" s="339"/>
    </row>
    <row r="523" spans="2:7">
      <c r="B523" s="286"/>
      <c r="C523" s="338"/>
      <c r="D523" s="293"/>
      <c r="E523" s="339"/>
      <c r="F523" s="274"/>
      <c r="G523" s="339"/>
    </row>
    <row r="524" spans="2:7">
      <c r="B524" s="286"/>
      <c r="C524" s="338"/>
      <c r="D524" s="293"/>
      <c r="E524" s="339"/>
      <c r="F524" s="274"/>
      <c r="G524" s="339"/>
    </row>
    <row r="525" spans="2:7">
      <c r="B525" s="286"/>
      <c r="C525" s="338"/>
      <c r="D525" s="293"/>
      <c r="E525" s="339"/>
      <c r="F525" s="274"/>
      <c r="G525" s="339"/>
    </row>
    <row r="526" spans="2:7">
      <c r="B526" s="286"/>
      <c r="C526" s="338"/>
      <c r="D526" s="293"/>
      <c r="E526" s="339"/>
      <c r="F526" s="274"/>
      <c r="G526" s="339"/>
    </row>
    <row r="527" spans="2:7">
      <c r="B527" s="286"/>
      <c r="C527" s="338"/>
      <c r="D527" s="293"/>
      <c r="E527" s="339"/>
      <c r="F527" s="274"/>
      <c r="G527" s="339"/>
    </row>
    <row r="528" spans="2:7">
      <c r="B528" s="286"/>
      <c r="C528" s="338"/>
      <c r="D528" s="293"/>
      <c r="E528" s="339"/>
      <c r="F528" s="274"/>
      <c r="G528" s="339"/>
    </row>
    <row r="529" spans="2:7">
      <c r="B529" s="286"/>
      <c r="C529" s="338"/>
      <c r="D529" s="293"/>
      <c r="E529" s="339"/>
      <c r="F529" s="274"/>
      <c r="G529" s="339"/>
    </row>
    <row r="530" spans="2:7">
      <c r="B530" s="286"/>
      <c r="C530" s="338"/>
      <c r="D530" s="293"/>
      <c r="E530" s="339"/>
      <c r="F530" s="274"/>
      <c r="G530" s="339"/>
    </row>
    <row r="531" spans="2:7">
      <c r="B531" s="286"/>
      <c r="C531" s="338"/>
      <c r="D531" s="293"/>
      <c r="E531" s="339"/>
      <c r="F531" s="274"/>
      <c r="G531" s="339"/>
    </row>
    <row r="532" spans="2:7">
      <c r="B532" s="286"/>
      <c r="C532" s="338"/>
      <c r="D532" s="293"/>
      <c r="E532" s="339"/>
      <c r="F532" s="274"/>
      <c r="G532" s="339"/>
    </row>
    <row r="533" spans="2:7">
      <c r="B533" s="286"/>
      <c r="C533" s="338"/>
      <c r="D533" s="293"/>
      <c r="E533" s="339"/>
      <c r="F533" s="274"/>
      <c r="G533" s="339"/>
    </row>
    <row r="534" spans="2:7">
      <c r="B534" s="286"/>
      <c r="C534" s="338"/>
      <c r="D534" s="293"/>
      <c r="E534" s="339"/>
      <c r="F534" s="274"/>
      <c r="G534" s="339"/>
    </row>
    <row r="535" spans="2:7">
      <c r="B535" s="286"/>
      <c r="C535" s="338"/>
      <c r="D535" s="293"/>
      <c r="E535" s="339"/>
      <c r="F535" s="274"/>
      <c r="G535" s="339"/>
    </row>
    <row r="536" spans="2:7">
      <c r="B536" s="286"/>
      <c r="C536" s="338"/>
      <c r="D536" s="293"/>
      <c r="E536" s="339"/>
      <c r="F536" s="274"/>
      <c r="G536" s="339"/>
    </row>
    <row r="537" spans="2:7">
      <c r="B537" s="286"/>
      <c r="C537" s="338"/>
      <c r="D537" s="293"/>
      <c r="E537" s="339"/>
      <c r="F537" s="274"/>
      <c r="G537" s="339"/>
    </row>
    <row r="538" spans="2:7">
      <c r="B538" s="286"/>
      <c r="C538" s="338"/>
      <c r="D538" s="293"/>
      <c r="E538" s="339"/>
      <c r="F538" s="274"/>
      <c r="G538" s="339"/>
    </row>
    <row r="539" spans="2:7">
      <c r="B539" s="286"/>
      <c r="C539" s="338"/>
      <c r="D539" s="293"/>
      <c r="E539" s="339"/>
      <c r="F539" s="274"/>
      <c r="G539" s="339"/>
    </row>
    <row r="540" spans="2:7">
      <c r="B540" s="286"/>
      <c r="C540" s="338"/>
      <c r="D540" s="293"/>
      <c r="E540" s="339"/>
      <c r="F540" s="274"/>
      <c r="G540" s="339"/>
    </row>
    <row r="541" spans="2:7">
      <c r="B541" s="286"/>
      <c r="C541" s="338"/>
      <c r="D541" s="293"/>
      <c r="E541" s="339"/>
      <c r="F541" s="274"/>
      <c r="G541" s="339"/>
    </row>
    <row r="542" spans="2:7">
      <c r="B542" s="286"/>
      <c r="C542" s="338"/>
      <c r="D542" s="293"/>
      <c r="E542" s="339"/>
      <c r="F542" s="274"/>
      <c r="G542" s="339"/>
    </row>
    <row r="543" spans="2:7">
      <c r="B543" s="286"/>
      <c r="C543" s="338"/>
      <c r="D543" s="293"/>
      <c r="E543" s="339"/>
      <c r="F543" s="274"/>
      <c r="G543" s="339"/>
    </row>
    <row r="544" spans="2:7">
      <c r="B544" s="286"/>
      <c r="C544" s="338"/>
      <c r="D544" s="293"/>
      <c r="E544" s="339"/>
      <c r="F544" s="274"/>
      <c r="G544" s="339"/>
    </row>
    <row r="545" spans="2:7">
      <c r="B545" s="286"/>
      <c r="C545" s="338"/>
      <c r="D545" s="293"/>
      <c r="E545" s="339"/>
      <c r="F545" s="274"/>
      <c r="G545" s="339"/>
    </row>
    <row r="546" spans="2:7">
      <c r="B546" s="286"/>
      <c r="C546" s="338"/>
      <c r="D546" s="293"/>
      <c r="E546" s="339"/>
      <c r="F546" s="274"/>
      <c r="G546" s="339"/>
    </row>
    <row r="547" spans="2:7">
      <c r="B547" s="286"/>
      <c r="C547" s="338"/>
      <c r="D547" s="293"/>
      <c r="E547" s="339"/>
      <c r="F547" s="274"/>
      <c r="G547" s="339"/>
    </row>
    <row r="548" spans="2:7">
      <c r="B548" s="286"/>
      <c r="C548" s="338"/>
      <c r="D548" s="293"/>
      <c r="E548" s="339"/>
      <c r="F548" s="274"/>
      <c r="G548" s="339"/>
    </row>
    <row r="549" spans="2:7">
      <c r="B549" s="286"/>
      <c r="C549" s="338"/>
      <c r="D549" s="293"/>
      <c r="E549" s="339"/>
      <c r="F549" s="274"/>
      <c r="G549" s="339"/>
    </row>
    <row r="550" spans="2:7">
      <c r="B550" s="286"/>
      <c r="C550" s="338"/>
      <c r="D550" s="293"/>
      <c r="E550" s="339"/>
      <c r="F550" s="274"/>
      <c r="G550" s="339"/>
    </row>
    <row r="551" spans="2:7">
      <c r="B551" s="286"/>
      <c r="C551" s="338"/>
      <c r="D551" s="293"/>
      <c r="E551" s="339"/>
      <c r="F551" s="274"/>
      <c r="G551" s="339"/>
    </row>
    <row r="552" spans="2:7">
      <c r="B552" s="286"/>
      <c r="C552" s="338"/>
      <c r="D552" s="293"/>
      <c r="E552" s="339"/>
      <c r="F552" s="274"/>
      <c r="G552" s="339"/>
    </row>
    <row r="553" spans="2:7">
      <c r="B553" s="286"/>
      <c r="C553" s="338"/>
      <c r="D553" s="293"/>
      <c r="E553" s="339"/>
      <c r="F553" s="274"/>
      <c r="G553" s="339"/>
    </row>
    <row r="554" spans="2:7">
      <c r="B554" s="286"/>
      <c r="C554" s="338"/>
      <c r="D554" s="293"/>
      <c r="E554" s="339"/>
      <c r="F554" s="274"/>
      <c r="G554" s="339"/>
    </row>
    <row r="555" spans="2:7">
      <c r="B555" s="286"/>
      <c r="C555" s="338"/>
      <c r="D555" s="293"/>
      <c r="E555" s="339"/>
      <c r="F555" s="274"/>
      <c r="G555" s="339"/>
    </row>
    <row r="556" spans="2:7">
      <c r="B556" s="286"/>
      <c r="C556" s="338"/>
      <c r="D556" s="293"/>
      <c r="E556" s="339"/>
      <c r="F556" s="274"/>
      <c r="G556" s="339"/>
    </row>
    <row r="557" spans="2:7">
      <c r="B557" s="286"/>
      <c r="C557" s="338"/>
      <c r="D557" s="293"/>
      <c r="E557" s="339"/>
      <c r="F557" s="274"/>
      <c r="G557" s="339"/>
    </row>
    <row r="558" spans="2:7">
      <c r="B558" s="286"/>
      <c r="C558" s="338"/>
      <c r="D558" s="293"/>
      <c r="E558" s="339"/>
      <c r="F558" s="274"/>
      <c r="G558" s="339"/>
    </row>
    <row r="559" spans="2:7">
      <c r="B559" s="286"/>
      <c r="C559" s="338"/>
      <c r="D559" s="293"/>
      <c r="E559" s="339"/>
      <c r="F559" s="274"/>
      <c r="G559" s="339"/>
    </row>
    <row r="560" spans="2:7">
      <c r="B560" s="286"/>
      <c r="C560" s="338"/>
      <c r="D560" s="293"/>
      <c r="E560" s="339"/>
      <c r="F560" s="274"/>
      <c r="G560" s="339"/>
    </row>
    <row r="561" spans="2:7">
      <c r="B561" s="286"/>
      <c r="C561" s="338"/>
      <c r="D561" s="293"/>
      <c r="E561" s="339"/>
      <c r="F561" s="274"/>
      <c r="G561" s="339"/>
    </row>
    <row r="562" spans="2:7">
      <c r="B562" s="286"/>
      <c r="C562" s="338"/>
      <c r="D562" s="293"/>
      <c r="E562" s="339"/>
      <c r="F562" s="274"/>
      <c r="G562" s="339"/>
    </row>
    <row r="563" spans="2:7">
      <c r="B563" s="286"/>
      <c r="C563" s="338"/>
      <c r="D563" s="293"/>
      <c r="E563" s="339"/>
      <c r="F563" s="274"/>
      <c r="G563" s="339"/>
    </row>
    <row r="564" spans="2:7">
      <c r="B564" s="286"/>
      <c r="C564" s="338"/>
      <c r="D564" s="293"/>
      <c r="E564" s="339"/>
      <c r="F564" s="274"/>
      <c r="G564" s="339"/>
    </row>
    <row r="565" spans="2:7">
      <c r="B565" s="286"/>
      <c r="C565" s="338"/>
      <c r="D565" s="293"/>
      <c r="E565" s="339"/>
      <c r="F565" s="274"/>
      <c r="G565" s="339"/>
    </row>
    <row r="566" spans="2:7">
      <c r="B566" s="286"/>
      <c r="C566" s="338"/>
      <c r="D566" s="293"/>
      <c r="E566" s="339"/>
      <c r="F566" s="274"/>
      <c r="G566" s="339"/>
    </row>
    <row r="567" spans="2:7">
      <c r="B567" s="286"/>
      <c r="C567" s="338"/>
      <c r="D567" s="293"/>
      <c r="E567" s="339"/>
      <c r="F567" s="274"/>
      <c r="G567" s="339"/>
    </row>
    <row r="568" spans="2:7">
      <c r="B568" s="286"/>
      <c r="C568" s="338"/>
      <c r="D568" s="293"/>
      <c r="E568" s="339"/>
      <c r="F568" s="274"/>
      <c r="G568" s="339"/>
    </row>
    <row r="569" spans="2:7">
      <c r="B569" s="286"/>
      <c r="C569" s="338"/>
      <c r="D569" s="293"/>
      <c r="E569" s="339"/>
      <c r="F569" s="274"/>
      <c r="G569" s="339"/>
    </row>
    <row r="570" spans="2:7">
      <c r="B570" s="286"/>
      <c r="C570" s="338"/>
      <c r="D570" s="293"/>
      <c r="E570" s="339"/>
      <c r="F570" s="274"/>
      <c r="G570" s="339"/>
    </row>
    <row r="571" spans="2:7">
      <c r="B571" s="286"/>
      <c r="C571" s="338"/>
      <c r="D571" s="293"/>
      <c r="E571" s="339"/>
      <c r="F571" s="274"/>
      <c r="G571" s="339"/>
    </row>
    <row r="572" spans="2:7">
      <c r="B572" s="286"/>
      <c r="C572" s="338"/>
      <c r="D572" s="293"/>
      <c r="E572" s="339"/>
      <c r="F572" s="274"/>
      <c r="G572" s="339"/>
    </row>
    <row r="573" spans="2:7">
      <c r="B573" s="286"/>
      <c r="C573" s="338"/>
      <c r="D573" s="293"/>
      <c r="E573" s="339"/>
      <c r="F573" s="274"/>
      <c r="G573" s="339"/>
    </row>
    <row r="574" spans="2:7">
      <c r="B574" s="286"/>
      <c r="C574" s="338"/>
      <c r="D574" s="293"/>
      <c r="E574" s="339"/>
      <c r="F574" s="274"/>
      <c r="G574" s="339"/>
    </row>
    <row r="575" spans="2:7">
      <c r="B575" s="286"/>
      <c r="C575" s="338"/>
      <c r="D575" s="293"/>
      <c r="E575" s="339"/>
      <c r="F575" s="274"/>
      <c r="G575" s="339"/>
    </row>
    <row r="576" spans="2:7">
      <c r="B576" s="286"/>
      <c r="C576" s="338"/>
      <c r="D576" s="293"/>
      <c r="E576" s="339"/>
      <c r="F576" s="274"/>
      <c r="G576" s="339"/>
    </row>
    <row r="577" spans="2:7">
      <c r="B577" s="286"/>
      <c r="C577" s="338"/>
      <c r="D577" s="293"/>
      <c r="E577" s="339"/>
      <c r="F577" s="274"/>
      <c r="G577" s="339"/>
    </row>
    <row r="578" spans="2:7">
      <c r="B578" s="286"/>
      <c r="C578" s="338"/>
      <c r="D578" s="293"/>
      <c r="E578" s="339"/>
      <c r="F578" s="274"/>
      <c r="G578" s="339"/>
    </row>
    <row r="579" spans="2:7">
      <c r="B579" s="286"/>
      <c r="C579" s="338"/>
      <c r="D579" s="293"/>
      <c r="E579" s="339"/>
      <c r="F579" s="274"/>
      <c r="G579" s="339"/>
    </row>
    <row r="580" spans="2:7">
      <c r="B580" s="286"/>
      <c r="C580" s="338"/>
      <c r="D580" s="293"/>
      <c r="E580" s="339"/>
      <c r="F580" s="274"/>
      <c r="G580" s="339"/>
    </row>
    <row r="581" spans="2:7">
      <c r="B581" s="286"/>
      <c r="C581" s="338"/>
      <c r="D581" s="293"/>
      <c r="E581" s="339"/>
      <c r="F581" s="274"/>
      <c r="G581" s="339"/>
    </row>
    <row r="582" spans="2:7">
      <c r="B582" s="286"/>
      <c r="C582" s="338"/>
      <c r="D582" s="293"/>
      <c r="E582" s="339"/>
      <c r="F582" s="274"/>
      <c r="G582" s="339"/>
    </row>
    <row r="583" spans="2:7">
      <c r="B583" s="286"/>
      <c r="C583" s="338"/>
      <c r="D583" s="293"/>
      <c r="E583" s="339"/>
      <c r="F583" s="274"/>
      <c r="G583" s="339"/>
    </row>
    <row r="584" spans="2:7">
      <c r="B584" s="286"/>
      <c r="C584" s="338"/>
      <c r="D584" s="293"/>
      <c r="E584" s="339"/>
      <c r="F584" s="274"/>
      <c r="G584" s="339"/>
    </row>
    <row r="585" spans="2:7">
      <c r="B585" s="286"/>
      <c r="C585" s="338"/>
      <c r="D585" s="293"/>
      <c r="E585" s="339"/>
      <c r="F585" s="274"/>
      <c r="G585" s="339"/>
    </row>
    <row r="586" spans="2:7">
      <c r="B586" s="286"/>
      <c r="C586" s="338"/>
      <c r="D586" s="293"/>
      <c r="E586" s="339"/>
      <c r="F586" s="274"/>
      <c r="G586" s="339"/>
    </row>
    <row r="587" spans="2:7">
      <c r="B587" s="286"/>
      <c r="C587" s="338"/>
      <c r="D587" s="293"/>
      <c r="E587" s="339"/>
      <c r="F587" s="274"/>
      <c r="G587" s="339"/>
    </row>
    <row r="588" spans="2:7">
      <c r="B588" s="286"/>
      <c r="C588" s="338"/>
      <c r="D588" s="293"/>
      <c r="E588" s="339"/>
      <c r="F588" s="274"/>
      <c r="G588" s="339"/>
    </row>
    <row r="589" spans="2:7">
      <c r="B589" s="286"/>
      <c r="C589" s="338"/>
      <c r="D589" s="293"/>
      <c r="E589" s="339"/>
      <c r="F589" s="274"/>
      <c r="G589" s="339"/>
    </row>
    <row r="590" spans="2:7">
      <c r="B590" s="286"/>
      <c r="C590" s="338"/>
      <c r="D590" s="293"/>
      <c r="E590" s="339"/>
      <c r="F590" s="274"/>
      <c r="G590" s="339"/>
    </row>
    <row r="591" spans="2:7">
      <c r="B591" s="286"/>
      <c r="C591" s="338"/>
      <c r="D591" s="293"/>
      <c r="E591" s="339"/>
      <c r="F591" s="274"/>
      <c r="G591" s="339"/>
    </row>
    <row r="592" spans="2:7">
      <c r="B592" s="286"/>
      <c r="C592" s="338"/>
      <c r="D592" s="293"/>
      <c r="E592" s="339"/>
      <c r="F592" s="274"/>
      <c r="G592" s="339"/>
    </row>
    <row r="593" spans="2:7">
      <c r="B593" s="286"/>
      <c r="C593" s="338"/>
      <c r="D593" s="293"/>
      <c r="E593" s="339"/>
      <c r="F593" s="274"/>
      <c r="G593" s="339"/>
    </row>
    <row r="594" spans="2:7">
      <c r="B594" s="286"/>
      <c r="C594" s="338"/>
      <c r="D594" s="293"/>
      <c r="E594" s="339"/>
      <c r="F594" s="274"/>
      <c r="G594" s="339"/>
    </row>
    <row r="595" spans="2:7">
      <c r="B595" s="286"/>
      <c r="C595" s="338"/>
      <c r="D595" s="293"/>
      <c r="E595" s="339"/>
      <c r="F595" s="274"/>
      <c r="G595" s="339"/>
    </row>
    <row r="596" spans="2:7">
      <c r="B596" s="286"/>
      <c r="C596" s="338"/>
      <c r="D596" s="293"/>
      <c r="E596" s="339"/>
      <c r="F596" s="274"/>
      <c r="G596" s="339"/>
    </row>
    <row r="597" spans="2:7">
      <c r="B597" s="286"/>
      <c r="C597" s="338"/>
      <c r="D597" s="293"/>
      <c r="E597" s="339"/>
      <c r="F597" s="274"/>
      <c r="G597" s="339"/>
    </row>
    <row r="598" spans="2:7">
      <c r="B598" s="286"/>
      <c r="C598" s="338"/>
      <c r="D598" s="293"/>
      <c r="E598" s="339"/>
      <c r="F598" s="274"/>
      <c r="G598" s="339"/>
    </row>
    <row r="599" spans="2:7">
      <c r="B599" s="286"/>
      <c r="C599" s="338"/>
      <c r="D599" s="293"/>
      <c r="E599" s="339"/>
      <c r="F599" s="274"/>
      <c r="G599" s="339"/>
    </row>
    <row r="600" spans="2:7">
      <c r="B600" s="286"/>
      <c r="C600" s="338"/>
      <c r="D600" s="293"/>
      <c r="E600" s="339"/>
      <c r="F600" s="274"/>
      <c r="G600" s="339"/>
    </row>
    <row r="601" spans="2:7">
      <c r="B601" s="286"/>
      <c r="C601" s="338"/>
      <c r="D601" s="293"/>
      <c r="E601" s="339"/>
      <c r="F601" s="274"/>
      <c r="G601" s="339"/>
    </row>
    <row r="602" spans="2:7">
      <c r="B602" s="286"/>
      <c r="C602" s="338"/>
      <c r="D602" s="293"/>
      <c r="E602" s="339"/>
      <c r="F602" s="274"/>
      <c r="G602" s="339"/>
    </row>
    <row r="603" spans="2:7">
      <c r="B603" s="286"/>
      <c r="C603" s="338"/>
      <c r="D603" s="293"/>
      <c r="E603" s="339"/>
      <c r="F603" s="274"/>
      <c r="G603" s="339"/>
    </row>
    <row r="604" spans="2:7">
      <c r="B604" s="286"/>
      <c r="C604" s="338"/>
      <c r="D604" s="293"/>
      <c r="E604" s="339"/>
      <c r="F604" s="274"/>
      <c r="G604" s="339"/>
    </row>
    <row r="605" spans="2:7">
      <c r="B605" s="286"/>
      <c r="C605" s="338"/>
      <c r="D605" s="293"/>
      <c r="E605" s="339"/>
      <c r="F605" s="274"/>
      <c r="G605" s="339"/>
    </row>
    <row r="606" spans="2:7">
      <c r="B606" s="286"/>
      <c r="C606" s="338"/>
      <c r="D606" s="293"/>
      <c r="E606" s="339"/>
      <c r="F606" s="274"/>
      <c r="G606" s="339"/>
    </row>
    <row r="607" spans="2:7">
      <c r="B607" s="286"/>
      <c r="C607" s="338"/>
      <c r="D607" s="293"/>
      <c r="E607" s="339"/>
      <c r="F607" s="274"/>
      <c r="G607" s="339"/>
    </row>
    <row r="608" spans="2:7">
      <c r="B608" s="286"/>
      <c r="C608" s="338"/>
      <c r="D608" s="293"/>
      <c r="E608" s="339"/>
      <c r="F608" s="274"/>
      <c r="G608" s="339"/>
    </row>
    <row r="609" spans="2:7">
      <c r="B609" s="286"/>
      <c r="C609" s="338"/>
      <c r="D609" s="293"/>
      <c r="E609" s="339"/>
      <c r="F609" s="274"/>
      <c r="G609" s="339"/>
    </row>
    <row r="610" spans="2:7">
      <c r="B610" s="286"/>
      <c r="C610" s="338"/>
      <c r="D610" s="293"/>
      <c r="E610" s="339"/>
      <c r="F610" s="274"/>
      <c r="G610" s="339"/>
    </row>
    <row r="611" spans="2:7">
      <c r="B611" s="286"/>
      <c r="C611" s="338"/>
      <c r="D611" s="293"/>
      <c r="E611" s="339"/>
      <c r="F611" s="274"/>
      <c r="G611" s="339"/>
    </row>
    <row r="612" spans="2:7">
      <c r="B612" s="286"/>
      <c r="C612" s="338"/>
      <c r="D612" s="293"/>
      <c r="E612" s="339"/>
      <c r="F612" s="274"/>
      <c r="G612" s="339"/>
    </row>
    <row r="613" spans="2:7">
      <c r="B613" s="286"/>
      <c r="C613" s="338"/>
      <c r="D613" s="293"/>
      <c r="E613" s="339"/>
      <c r="F613" s="274"/>
      <c r="G613" s="339"/>
    </row>
    <row r="614" spans="2:7">
      <c r="B614" s="286"/>
      <c r="C614" s="338"/>
      <c r="D614" s="293"/>
      <c r="E614" s="339"/>
      <c r="F614" s="274"/>
      <c r="G614" s="339"/>
    </row>
    <row r="615" spans="2:7">
      <c r="B615" s="286"/>
      <c r="C615" s="338"/>
      <c r="D615" s="293"/>
      <c r="E615" s="339"/>
      <c r="F615" s="274"/>
      <c r="G615" s="339"/>
    </row>
    <row r="616" spans="2:7">
      <c r="B616" s="286"/>
      <c r="C616" s="338"/>
      <c r="D616" s="293"/>
      <c r="E616" s="339"/>
      <c r="F616" s="274"/>
      <c r="G616" s="339"/>
    </row>
    <row r="617" spans="2:7">
      <c r="B617" s="286"/>
      <c r="C617" s="338"/>
      <c r="D617" s="293"/>
      <c r="E617" s="339"/>
      <c r="F617" s="274"/>
      <c r="G617" s="339"/>
    </row>
    <row r="618" spans="2:7">
      <c r="B618" s="286"/>
      <c r="C618" s="338"/>
      <c r="D618" s="293"/>
      <c r="E618" s="339"/>
      <c r="F618" s="274"/>
      <c r="G618" s="339"/>
    </row>
    <row r="619" spans="2:7">
      <c r="B619" s="286"/>
      <c r="C619" s="338"/>
      <c r="D619" s="293"/>
      <c r="E619" s="339"/>
      <c r="F619" s="274"/>
      <c r="G619" s="339"/>
    </row>
    <row r="620" spans="2:7">
      <c r="B620" s="286"/>
      <c r="C620" s="338"/>
      <c r="D620" s="293"/>
      <c r="E620" s="339"/>
      <c r="F620" s="274"/>
      <c r="G620" s="339"/>
    </row>
    <row r="621" spans="2:7">
      <c r="B621" s="286"/>
      <c r="C621" s="338"/>
      <c r="D621" s="293"/>
      <c r="E621" s="339"/>
      <c r="F621" s="274"/>
      <c r="G621" s="339"/>
    </row>
    <row r="622" spans="2:7">
      <c r="B622" s="286"/>
      <c r="C622" s="338"/>
      <c r="D622" s="293"/>
      <c r="E622" s="339"/>
      <c r="F622" s="274"/>
      <c r="G622" s="339"/>
    </row>
    <row r="623" spans="2:7">
      <c r="B623" s="286"/>
      <c r="C623" s="338"/>
      <c r="D623" s="293"/>
      <c r="E623" s="339"/>
      <c r="F623" s="274"/>
      <c r="G623" s="339"/>
    </row>
    <row r="624" spans="2:7">
      <c r="B624" s="286"/>
      <c r="C624" s="338"/>
      <c r="D624" s="293"/>
      <c r="E624" s="339"/>
      <c r="F624" s="274"/>
      <c r="G624" s="339"/>
    </row>
    <row r="625" spans="2:7">
      <c r="B625" s="286"/>
      <c r="C625" s="338"/>
      <c r="D625" s="293"/>
      <c r="E625" s="339"/>
      <c r="F625" s="274"/>
      <c r="G625" s="339"/>
    </row>
    <row r="626" spans="2:7">
      <c r="B626" s="286"/>
      <c r="C626" s="338"/>
      <c r="D626" s="293"/>
      <c r="E626" s="339"/>
      <c r="F626" s="274"/>
      <c r="G626" s="339"/>
    </row>
    <row r="627" spans="2:7">
      <c r="B627" s="286"/>
      <c r="C627" s="338"/>
      <c r="D627" s="293"/>
      <c r="E627" s="339"/>
      <c r="F627" s="274"/>
      <c r="G627" s="339"/>
    </row>
    <row r="628" spans="2:7">
      <c r="B628" s="286"/>
      <c r="C628" s="338"/>
      <c r="D628" s="293"/>
      <c r="E628" s="339"/>
      <c r="F628" s="274"/>
      <c r="G628" s="339"/>
    </row>
    <row r="629" spans="2:7">
      <c r="B629" s="286"/>
      <c r="C629" s="338"/>
      <c r="D629" s="293"/>
      <c r="E629" s="339"/>
      <c r="F629" s="274"/>
      <c r="G629" s="339"/>
    </row>
    <row r="630" spans="2:7">
      <c r="B630" s="286"/>
      <c r="C630" s="338"/>
      <c r="D630" s="293"/>
      <c r="E630" s="339"/>
      <c r="F630" s="274"/>
      <c r="G630" s="339"/>
    </row>
    <row r="631" spans="2:7">
      <c r="B631" s="286"/>
      <c r="C631" s="338"/>
      <c r="D631" s="293"/>
      <c r="E631" s="339"/>
      <c r="F631" s="274"/>
      <c r="G631" s="339"/>
    </row>
    <row r="632" spans="2:7">
      <c r="B632" s="286"/>
      <c r="C632" s="338"/>
      <c r="D632" s="293"/>
      <c r="E632" s="339"/>
      <c r="F632" s="274"/>
      <c r="G632" s="339"/>
    </row>
    <row r="633" spans="2:7">
      <c r="B633" s="286"/>
      <c r="C633" s="338"/>
      <c r="D633" s="293"/>
      <c r="E633" s="339"/>
      <c r="F633" s="274"/>
      <c r="G633" s="339"/>
    </row>
    <row r="634" spans="2:7">
      <c r="B634" s="286"/>
      <c r="C634" s="338"/>
      <c r="D634" s="293"/>
      <c r="E634" s="339"/>
      <c r="F634" s="274"/>
      <c r="G634" s="339"/>
    </row>
    <row r="635" spans="2:7">
      <c r="B635" s="286"/>
      <c r="C635" s="338"/>
      <c r="D635" s="293"/>
      <c r="E635" s="339"/>
      <c r="F635" s="274"/>
      <c r="G635" s="339"/>
    </row>
    <row r="636" spans="2:7">
      <c r="B636" s="286"/>
      <c r="C636" s="338"/>
      <c r="D636" s="293"/>
      <c r="E636" s="339"/>
      <c r="F636" s="274"/>
      <c r="G636" s="339"/>
    </row>
    <row r="637" spans="2:7">
      <c r="B637" s="286"/>
      <c r="C637" s="338"/>
      <c r="D637" s="293"/>
      <c r="E637" s="339"/>
      <c r="F637" s="274"/>
      <c r="G637" s="339"/>
    </row>
    <row r="638" spans="2:7">
      <c r="B638" s="286"/>
      <c r="C638" s="338"/>
      <c r="D638" s="293"/>
      <c r="E638" s="339"/>
      <c r="F638" s="274"/>
      <c r="G638" s="339"/>
    </row>
    <row r="639" spans="2:7">
      <c r="B639" s="286"/>
      <c r="C639" s="338"/>
      <c r="D639" s="293"/>
      <c r="E639" s="339"/>
      <c r="F639" s="274"/>
      <c r="G639" s="339"/>
    </row>
    <row r="640" spans="2:7">
      <c r="B640" s="286"/>
      <c r="C640" s="338"/>
      <c r="D640" s="293"/>
      <c r="E640" s="339"/>
      <c r="F640" s="274"/>
      <c r="G640" s="339"/>
    </row>
    <row r="641" spans="2:7">
      <c r="B641" s="286"/>
      <c r="C641" s="338"/>
      <c r="D641" s="293"/>
      <c r="E641" s="339"/>
      <c r="F641" s="274"/>
      <c r="G641" s="339"/>
    </row>
    <row r="642" spans="2:7">
      <c r="B642" s="286"/>
      <c r="C642" s="338"/>
      <c r="D642" s="293"/>
      <c r="E642" s="339"/>
      <c r="F642" s="274"/>
      <c r="G642" s="339"/>
    </row>
    <row r="643" spans="2:7">
      <c r="B643" s="286"/>
      <c r="C643" s="338"/>
      <c r="D643" s="293"/>
      <c r="E643" s="339"/>
      <c r="F643" s="274"/>
      <c r="G643" s="339"/>
    </row>
    <row r="644" spans="2:7">
      <c r="B644" s="286"/>
      <c r="C644" s="338"/>
      <c r="D644" s="293"/>
      <c r="E644" s="339"/>
      <c r="F644" s="274"/>
      <c r="G644" s="339"/>
    </row>
    <row r="645" spans="2:7">
      <c r="B645" s="286"/>
      <c r="C645" s="338"/>
      <c r="D645" s="293"/>
      <c r="E645" s="339"/>
      <c r="F645" s="274"/>
      <c r="G645" s="339"/>
    </row>
    <row r="646" spans="2:7">
      <c r="B646" s="286"/>
      <c r="C646" s="338"/>
      <c r="D646" s="293"/>
      <c r="E646" s="339"/>
      <c r="F646" s="274"/>
      <c r="G646" s="339"/>
    </row>
    <row r="647" spans="2:7">
      <c r="B647" s="286"/>
      <c r="C647" s="338"/>
      <c r="D647" s="293"/>
      <c r="E647" s="339"/>
      <c r="F647" s="274"/>
      <c r="G647" s="339"/>
    </row>
    <row r="648" spans="2:7">
      <c r="B648" s="286"/>
      <c r="C648" s="338"/>
      <c r="D648" s="293"/>
      <c r="E648" s="339"/>
      <c r="F648" s="274"/>
      <c r="G648" s="339"/>
    </row>
    <row r="649" spans="2:7">
      <c r="B649" s="286"/>
      <c r="C649" s="338"/>
      <c r="D649" s="293"/>
      <c r="E649" s="339"/>
      <c r="F649" s="274"/>
      <c r="G649" s="339"/>
    </row>
    <row r="650" spans="2:7">
      <c r="B650" s="286"/>
      <c r="C650" s="338"/>
      <c r="D650" s="293"/>
      <c r="E650" s="339"/>
      <c r="F650" s="274"/>
      <c r="G650" s="339"/>
    </row>
    <row r="651" spans="2:7">
      <c r="B651" s="286"/>
      <c r="C651" s="338"/>
      <c r="D651" s="293"/>
      <c r="E651" s="339"/>
      <c r="F651" s="274"/>
      <c r="G651" s="339"/>
    </row>
    <row r="652" spans="2:7">
      <c r="B652" s="286"/>
      <c r="C652" s="338"/>
      <c r="D652" s="293"/>
      <c r="E652" s="339"/>
      <c r="F652" s="274"/>
      <c r="G652" s="339"/>
    </row>
    <row r="653" spans="2:7">
      <c r="B653" s="286"/>
      <c r="C653" s="338"/>
      <c r="D653" s="293"/>
      <c r="E653" s="339"/>
      <c r="F653" s="274"/>
      <c r="G653" s="339"/>
    </row>
    <row r="654" spans="2:7">
      <c r="B654" s="286"/>
      <c r="C654" s="338"/>
      <c r="D654" s="293"/>
      <c r="E654" s="339"/>
      <c r="F654" s="274"/>
      <c r="G654" s="339"/>
    </row>
    <row r="655" spans="2:7">
      <c r="B655" s="286"/>
      <c r="C655" s="338"/>
      <c r="D655" s="293"/>
      <c r="E655" s="339"/>
      <c r="F655" s="274"/>
      <c r="G655" s="339"/>
    </row>
    <row r="656" spans="2:7">
      <c r="B656" s="286"/>
      <c r="C656" s="338"/>
      <c r="D656" s="293"/>
      <c r="E656" s="339"/>
      <c r="F656" s="274"/>
      <c r="G656" s="339"/>
    </row>
    <row r="657" spans="2:7">
      <c r="B657" s="286"/>
      <c r="C657" s="338"/>
      <c r="D657" s="293"/>
      <c r="E657" s="339"/>
      <c r="F657" s="274"/>
      <c r="G657" s="339"/>
    </row>
    <row r="658" spans="2:7">
      <c r="B658" s="286"/>
      <c r="C658" s="338"/>
      <c r="D658" s="293"/>
      <c r="E658" s="339"/>
      <c r="F658" s="274"/>
      <c r="G658" s="339"/>
    </row>
    <row r="659" spans="2:7">
      <c r="B659" s="286"/>
      <c r="C659" s="338"/>
      <c r="D659" s="293"/>
      <c r="E659" s="339"/>
      <c r="F659" s="274"/>
      <c r="G659" s="339"/>
    </row>
    <row r="660" spans="2:7">
      <c r="B660" s="286"/>
      <c r="C660" s="338"/>
      <c r="D660" s="293"/>
      <c r="E660" s="339"/>
      <c r="F660" s="274"/>
      <c r="G660" s="339"/>
    </row>
    <row r="661" spans="2:7">
      <c r="B661" s="286"/>
      <c r="C661" s="338"/>
      <c r="D661" s="293"/>
      <c r="E661" s="339"/>
      <c r="F661" s="274"/>
      <c r="G661" s="339"/>
    </row>
    <row r="662" spans="2:7">
      <c r="B662" s="286"/>
      <c r="C662" s="338"/>
      <c r="D662" s="293"/>
      <c r="E662" s="339"/>
      <c r="F662" s="274"/>
      <c r="G662" s="339"/>
    </row>
    <row r="663" spans="2:7">
      <c r="B663" s="286"/>
      <c r="C663" s="338"/>
      <c r="D663" s="293"/>
      <c r="E663" s="339"/>
      <c r="F663" s="274"/>
      <c r="G663" s="339"/>
    </row>
    <row r="664" spans="2:7">
      <c r="B664" s="286"/>
      <c r="C664" s="338"/>
      <c r="D664" s="293"/>
      <c r="E664" s="339"/>
      <c r="F664" s="274"/>
      <c r="G664" s="339"/>
    </row>
    <row r="665" spans="2:7">
      <c r="B665" s="286"/>
      <c r="C665" s="338"/>
      <c r="D665" s="293"/>
      <c r="E665" s="339"/>
      <c r="F665" s="274"/>
      <c r="G665" s="339"/>
    </row>
    <row r="666" spans="2:7">
      <c r="B666" s="286"/>
      <c r="C666" s="338"/>
      <c r="D666" s="293"/>
      <c r="E666" s="339"/>
      <c r="F666" s="274"/>
      <c r="G666" s="339"/>
    </row>
    <row r="667" spans="2:7">
      <c r="B667" s="286"/>
      <c r="C667" s="338"/>
      <c r="D667" s="293"/>
      <c r="E667" s="339"/>
      <c r="F667" s="274"/>
      <c r="G667" s="339"/>
    </row>
    <row r="668" spans="2:7">
      <c r="B668" s="286"/>
      <c r="C668" s="338"/>
      <c r="D668" s="293"/>
      <c r="E668" s="339"/>
      <c r="F668" s="274"/>
      <c r="G668" s="339"/>
    </row>
    <row r="669" spans="2:7">
      <c r="B669" s="286"/>
      <c r="C669" s="338"/>
      <c r="D669" s="293"/>
      <c r="E669" s="339"/>
      <c r="F669" s="274"/>
      <c r="G669" s="339"/>
    </row>
    <row r="670" spans="2:7">
      <c r="B670" s="286"/>
      <c r="C670" s="338"/>
      <c r="D670" s="293"/>
      <c r="E670" s="339"/>
      <c r="F670" s="274"/>
      <c r="G670" s="339"/>
    </row>
    <row r="671" spans="2:7">
      <c r="B671" s="286"/>
      <c r="C671" s="338"/>
      <c r="D671" s="293"/>
      <c r="E671" s="339"/>
      <c r="F671" s="274"/>
      <c r="G671" s="339"/>
    </row>
    <row r="672" spans="2:7">
      <c r="B672" s="286"/>
      <c r="C672" s="338"/>
      <c r="D672" s="293"/>
      <c r="E672" s="339"/>
      <c r="F672" s="274"/>
      <c r="G672" s="339"/>
    </row>
    <row r="673" spans="2:7">
      <c r="B673" s="286"/>
      <c r="C673" s="338"/>
      <c r="D673" s="293"/>
      <c r="E673" s="339"/>
      <c r="F673" s="274"/>
      <c r="G673" s="339"/>
    </row>
    <row r="674" spans="2:7">
      <c r="B674" s="286"/>
      <c r="C674" s="338"/>
      <c r="D674" s="293"/>
      <c r="E674" s="339"/>
      <c r="F674" s="274"/>
      <c r="G674" s="339"/>
    </row>
    <row r="675" spans="2:7">
      <c r="B675" s="286"/>
      <c r="C675" s="338"/>
      <c r="D675" s="293"/>
      <c r="E675" s="339"/>
      <c r="F675" s="274"/>
      <c r="G675" s="339"/>
    </row>
    <row r="676" spans="2:7">
      <c r="B676" s="286"/>
      <c r="C676" s="338"/>
      <c r="D676" s="293"/>
      <c r="E676" s="339"/>
      <c r="F676" s="274"/>
      <c r="G676" s="339"/>
    </row>
    <row r="677" spans="2:7">
      <c r="B677" s="286"/>
      <c r="C677" s="338"/>
      <c r="D677" s="293"/>
      <c r="E677" s="339"/>
      <c r="F677" s="274"/>
      <c r="G677" s="339"/>
    </row>
    <row r="678" spans="2:7">
      <c r="B678" s="286"/>
      <c r="C678" s="338"/>
      <c r="D678" s="293"/>
      <c r="E678" s="339"/>
      <c r="F678" s="274"/>
      <c r="G678" s="339"/>
    </row>
    <row r="679" spans="2:7">
      <c r="B679" s="286"/>
      <c r="C679" s="338"/>
      <c r="D679" s="293"/>
      <c r="E679" s="339"/>
      <c r="F679" s="274"/>
      <c r="G679" s="339"/>
    </row>
    <row r="680" spans="2:7">
      <c r="B680" s="286"/>
      <c r="C680" s="338"/>
      <c r="D680" s="293"/>
      <c r="E680" s="339"/>
      <c r="F680" s="274"/>
      <c r="G680" s="339"/>
    </row>
    <row r="681" spans="2:7">
      <c r="B681" s="286"/>
      <c r="C681" s="338"/>
      <c r="D681" s="293"/>
      <c r="E681" s="339"/>
      <c r="F681" s="274"/>
      <c r="G681" s="339"/>
    </row>
    <row r="682" spans="2:7">
      <c r="B682" s="286"/>
      <c r="C682" s="338"/>
      <c r="D682" s="293"/>
      <c r="E682" s="339"/>
      <c r="F682" s="274"/>
      <c r="G682" s="339"/>
    </row>
    <row r="683" spans="2:7">
      <c r="B683" s="286"/>
      <c r="C683" s="338"/>
      <c r="D683" s="293"/>
      <c r="E683" s="339"/>
      <c r="F683" s="274"/>
      <c r="G683" s="339"/>
    </row>
    <row r="684" spans="2:7">
      <c r="B684" s="286"/>
      <c r="C684" s="338"/>
      <c r="D684" s="293"/>
      <c r="E684" s="339"/>
      <c r="F684" s="274"/>
      <c r="G684" s="339"/>
    </row>
    <row r="685" spans="2:7">
      <c r="B685" s="286"/>
      <c r="C685" s="338"/>
      <c r="D685" s="293"/>
      <c r="E685" s="339"/>
      <c r="F685" s="274"/>
      <c r="G685" s="339"/>
    </row>
    <row r="686" spans="2:7">
      <c r="B686" s="286"/>
      <c r="C686" s="338"/>
      <c r="D686" s="293"/>
      <c r="E686" s="339"/>
      <c r="F686" s="274"/>
      <c r="G686" s="339"/>
    </row>
    <row r="687" spans="2:7">
      <c r="B687" s="286"/>
      <c r="C687" s="338"/>
      <c r="D687" s="293"/>
      <c r="E687" s="339"/>
      <c r="F687" s="274"/>
      <c r="G687" s="339"/>
    </row>
    <row r="688" spans="2:7">
      <c r="B688" s="286"/>
      <c r="C688" s="338"/>
      <c r="D688" s="293"/>
      <c r="E688" s="339"/>
      <c r="F688" s="274"/>
      <c r="G688" s="339"/>
    </row>
    <row r="689" spans="2:7">
      <c r="B689" s="286"/>
      <c r="C689" s="338"/>
      <c r="D689" s="293"/>
      <c r="E689" s="339"/>
      <c r="F689" s="274"/>
      <c r="G689" s="339"/>
    </row>
    <row r="690" spans="2:7">
      <c r="B690" s="286"/>
      <c r="C690" s="338"/>
      <c r="D690" s="293"/>
      <c r="E690" s="339"/>
      <c r="F690" s="274"/>
      <c r="G690" s="339"/>
    </row>
    <row r="691" spans="2:7">
      <c r="B691" s="286"/>
      <c r="C691" s="338"/>
      <c r="D691" s="293"/>
      <c r="E691" s="339"/>
      <c r="F691" s="274"/>
      <c r="G691" s="339"/>
    </row>
    <row r="692" spans="2:7">
      <c r="B692" s="286"/>
      <c r="C692" s="338"/>
      <c r="D692" s="293"/>
      <c r="E692" s="339"/>
      <c r="F692" s="274"/>
      <c r="G692" s="339"/>
    </row>
    <row r="693" spans="2:7">
      <c r="B693" s="286"/>
      <c r="C693" s="338"/>
      <c r="D693" s="293"/>
      <c r="E693" s="339"/>
      <c r="F693" s="274"/>
      <c r="G693" s="339"/>
    </row>
    <row r="694" spans="2:7">
      <c r="B694" s="286"/>
      <c r="C694" s="338"/>
      <c r="D694" s="293"/>
      <c r="E694" s="339"/>
      <c r="F694" s="274"/>
      <c r="G694" s="339"/>
    </row>
    <row r="695" spans="2:7">
      <c r="B695" s="286"/>
      <c r="C695" s="338"/>
      <c r="D695" s="293"/>
      <c r="E695" s="339"/>
      <c r="F695" s="274"/>
      <c r="G695" s="339"/>
    </row>
    <row r="696" spans="2:7">
      <c r="B696" s="286"/>
      <c r="C696" s="338"/>
      <c r="D696" s="293"/>
      <c r="E696" s="339"/>
      <c r="F696" s="274"/>
      <c r="G696" s="339"/>
    </row>
    <row r="697" spans="2:7">
      <c r="B697" s="286"/>
      <c r="C697" s="338"/>
      <c r="D697" s="293"/>
      <c r="E697" s="339"/>
      <c r="F697" s="274"/>
      <c r="G697" s="339"/>
    </row>
    <row r="698" spans="2:7">
      <c r="B698" s="286"/>
      <c r="C698" s="338"/>
      <c r="D698" s="293"/>
      <c r="E698" s="339"/>
      <c r="F698" s="274"/>
      <c r="G698" s="339"/>
    </row>
    <row r="699" spans="2:7">
      <c r="B699" s="286"/>
      <c r="C699" s="338"/>
      <c r="D699" s="293"/>
      <c r="E699" s="339"/>
      <c r="F699" s="274"/>
      <c r="G699" s="339"/>
    </row>
    <row r="700" spans="2:7">
      <c r="B700" s="286"/>
      <c r="C700" s="338"/>
      <c r="D700" s="293"/>
      <c r="E700" s="339"/>
      <c r="F700" s="274"/>
      <c r="G700" s="339"/>
    </row>
    <row r="701" spans="2:7">
      <c r="B701" s="286"/>
      <c r="C701" s="338"/>
      <c r="D701" s="293"/>
      <c r="E701" s="339"/>
      <c r="F701" s="274"/>
      <c r="G701" s="339"/>
    </row>
    <row r="702" spans="2:7">
      <c r="B702" s="286"/>
      <c r="C702" s="338"/>
      <c r="D702" s="293"/>
      <c r="E702" s="339"/>
      <c r="F702" s="274"/>
      <c r="G702" s="339"/>
    </row>
    <row r="703" spans="2:7">
      <c r="B703" s="286"/>
      <c r="C703" s="338"/>
      <c r="D703" s="293"/>
      <c r="E703" s="339"/>
      <c r="F703" s="274"/>
      <c r="G703" s="339"/>
    </row>
    <row r="704" spans="2:7">
      <c r="B704" s="286"/>
      <c r="C704" s="338"/>
      <c r="D704" s="293"/>
      <c r="E704" s="339"/>
      <c r="F704" s="274"/>
      <c r="G704" s="339"/>
    </row>
    <row r="705" spans="2:7">
      <c r="B705" s="286"/>
      <c r="C705" s="338"/>
      <c r="D705" s="293"/>
      <c r="E705" s="339"/>
      <c r="F705" s="274"/>
      <c r="G705" s="339"/>
    </row>
    <row r="706" spans="2:7">
      <c r="B706" s="286"/>
      <c r="C706" s="338"/>
      <c r="D706" s="293"/>
      <c r="E706" s="339"/>
      <c r="F706" s="274"/>
      <c r="G706" s="339"/>
    </row>
    <row r="707" spans="2:7">
      <c r="B707" s="286"/>
      <c r="C707" s="338"/>
      <c r="D707" s="293"/>
      <c r="E707" s="339"/>
      <c r="F707" s="274"/>
      <c r="G707" s="339"/>
    </row>
    <row r="708" spans="2:7">
      <c r="B708" s="286"/>
      <c r="C708" s="338"/>
      <c r="D708" s="293"/>
      <c r="E708" s="339"/>
      <c r="F708" s="274"/>
      <c r="G708" s="339"/>
    </row>
    <row r="709" spans="2:7">
      <c r="B709" s="286"/>
      <c r="C709" s="338"/>
      <c r="D709" s="293"/>
      <c r="E709" s="339"/>
      <c r="F709" s="274"/>
      <c r="G709" s="339"/>
    </row>
    <row r="710" spans="2:7">
      <c r="B710" s="286"/>
      <c r="C710" s="338"/>
      <c r="D710" s="293"/>
      <c r="E710" s="339"/>
      <c r="F710" s="274"/>
      <c r="G710" s="339"/>
    </row>
    <row r="711" spans="2:7">
      <c r="B711" s="286"/>
      <c r="C711" s="338"/>
      <c r="D711" s="293"/>
      <c r="E711" s="339"/>
      <c r="F711" s="274"/>
      <c r="G711" s="339"/>
    </row>
    <row r="712" spans="2:7">
      <c r="B712" s="286"/>
      <c r="C712" s="338"/>
      <c r="D712" s="293"/>
      <c r="E712" s="339"/>
      <c r="F712" s="274"/>
      <c r="G712" s="339"/>
    </row>
    <row r="713" spans="2:7">
      <c r="B713" s="286"/>
      <c r="C713" s="338"/>
      <c r="D713" s="293"/>
      <c r="E713" s="339"/>
      <c r="F713" s="274"/>
      <c r="G713" s="339"/>
    </row>
    <row r="714" spans="2:7">
      <c r="B714" s="286"/>
      <c r="C714" s="338"/>
      <c r="D714" s="293"/>
      <c r="E714" s="339"/>
      <c r="F714" s="274"/>
      <c r="G714" s="339"/>
    </row>
    <row r="715" spans="2:7">
      <c r="B715" s="286"/>
      <c r="C715" s="338"/>
      <c r="D715" s="293"/>
      <c r="E715" s="339"/>
      <c r="F715" s="274"/>
      <c r="G715" s="339"/>
    </row>
    <row r="716" spans="2:7">
      <c r="B716" s="286"/>
      <c r="C716" s="338"/>
      <c r="D716" s="293"/>
      <c r="E716" s="339"/>
      <c r="F716" s="274"/>
      <c r="G716" s="339"/>
    </row>
    <row r="717" spans="2:7">
      <c r="B717" s="286"/>
      <c r="C717" s="338"/>
      <c r="D717" s="293"/>
      <c r="E717" s="339"/>
      <c r="F717" s="274"/>
      <c r="G717" s="339"/>
    </row>
    <row r="718" spans="2:7">
      <c r="B718" s="286"/>
      <c r="C718" s="338"/>
      <c r="D718" s="293"/>
      <c r="E718" s="339"/>
      <c r="F718" s="274"/>
      <c r="G718" s="339"/>
    </row>
    <row r="719" spans="2:7">
      <c r="B719" s="286"/>
      <c r="C719" s="338"/>
      <c r="D719" s="293"/>
      <c r="E719" s="339"/>
      <c r="F719" s="274"/>
      <c r="G719" s="339"/>
    </row>
    <row r="720" spans="2:7">
      <c r="B720" s="286"/>
      <c r="C720" s="338"/>
      <c r="D720" s="293"/>
      <c r="E720" s="339"/>
      <c r="F720" s="274"/>
      <c r="G720" s="339"/>
    </row>
    <row r="721" spans="2:7">
      <c r="B721" s="286"/>
      <c r="C721" s="338"/>
      <c r="D721" s="293"/>
      <c r="E721" s="339"/>
      <c r="F721" s="274"/>
      <c r="G721" s="339"/>
    </row>
    <row r="722" spans="2:7">
      <c r="B722" s="286"/>
      <c r="C722" s="338"/>
      <c r="D722" s="293"/>
      <c r="E722" s="339"/>
      <c r="F722" s="274"/>
      <c r="G722" s="339"/>
    </row>
    <row r="723" spans="2:7">
      <c r="B723" s="286"/>
      <c r="C723" s="338"/>
      <c r="D723" s="293"/>
      <c r="E723" s="339"/>
      <c r="F723" s="274"/>
      <c r="G723" s="339"/>
    </row>
    <row r="724" spans="2:7">
      <c r="B724" s="286"/>
      <c r="C724" s="338"/>
      <c r="D724" s="293"/>
      <c r="E724" s="339"/>
      <c r="F724" s="274"/>
      <c r="G724" s="339"/>
    </row>
    <row r="725" spans="2:7">
      <c r="B725" s="286"/>
      <c r="C725" s="338"/>
      <c r="D725" s="293"/>
      <c r="E725" s="339"/>
      <c r="F725" s="274"/>
      <c r="G725" s="339"/>
    </row>
    <row r="726" spans="2:7">
      <c r="B726" s="286"/>
      <c r="C726" s="338"/>
      <c r="D726" s="293"/>
      <c r="E726" s="339"/>
      <c r="F726" s="274"/>
      <c r="G726" s="339"/>
    </row>
    <row r="727" spans="2:7">
      <c r="B727" s="286"/>
      <c r="C727" s="338"/>
      <c r="D727" s="293"/>
      <c r="E727" s="339"/>
      <c r="F727" s="274"/>
      <c r="G727" s="339"/>
    </row>
    <row r="728" spans="2:7">
      <c r="B728" s="286"/>
      <c r="C728" s="338"/>
      <c r="D728" s="293"/>
      <c r="E728" s="339"/>
      <c r="F728" s="274"/>
      <c r="G728" s="339"/>
    </row>
    <row r="729" spans="2:7">
      <c r="B729" s="286"/>
      <c r="C729" s="338"/>
      <c r="D729" s="293"/>
      <c r="E729" s="339"/>
      <c r="F729" s="274"/>
      <c r="G729" s="339"/>
    </row>
    <row r="730" spans="2:7">
      <c r="B730" s="286"/>
      <c r="C730" s="338"/>
      <c r="D730" s="293"/>
      <c r="E730" s="339"/>
      <c r="F730" s="274"/>
      <c r="G730" s="339"/>
    </row>
    <row r="731" spans="2:7">
      <c r="B731" s="286"/>
      <c r="C731" s="338"/>
      <c r="D731" s="293"/>
      <c r="E731" s="339"/>
      <c r="F731" s="274"/>
      <c r="G731" s="339"/>
    </row>
    <row r="732" spans="2:7">
      <c r="B732" s="286"/>
      <c r="C732" s="338"/>
      <c r="D732" s="293"/>
      <c r="E732" s="339"/>
      <c r="F732" s="274"/>
      <c r="G732" s="339"/>
    </row>
    <row r="733" spans="2:7">
      <c r="B733" s="286"/>
      <c r="C733" s="338"/>
      <c r="D733" s="293"/>
      <c r="E733" s="339"/>
      <c r="F733" s="274"/>
      <c r="G733" s="339"/>
    </row>
    <row r="734" spans="2:7">
      <c r="B734" s="286"/>
      <c r="C734" s="338"/>
      <c r="D734" s="293"/>
      <c r="E734" s="339"/>
      <c r="F734" s="274"/>
      <c r="G734" s="339"/>
    </row>
    <row r="735" spans="2:7">
      <c r="B735" s="286"/>
      <c r="C735" s="338"/>
      <c r="D735" s="293"/>
      <c r="E735" s="339"/>
      <c r="F735" s="274"/>
      <c r="G735" s="339"/>
    </row>
    <row r="736" spans="2:7">
      <c r="B736" s="286"/>
      <c r="C736" s="338"/>
      <c r="D736" s="293"/>
      <c r="E736" s="339"/>
      <c r="F736" s="274"/>
      <c r="G736" s="339"/>
    </row>
    <row r="737" spans="2:7">
      <c r="B737" s="286"/>
      <c r="C737" s="338"/>
      <c r="D737" s="293"/>
      <c r="E737" s="339"/>
      <c r="F737" s="274"/>
      <c r="G737" s="339"/>
    </row>
    <row r="738" spans="2:7">
      <c r="B738" s="286"/>
      <c r="C738" s="338"/>
      <c r="D738" s="293"/>
      <c r="E738" s="339"/>
      <c r="F738" s="274"/>
      <c r="G738" s="339"/>
    </row>
    <row r="739" spans="2:7">
      <c r="B739" s="286"/>
      <c r="C739" s="338"/>
      <c r="D739" s="293"/>
      <c r="E739" s="339"/>
      <c r="F739" s="274"/>
      <c r="G739" s="339"/>
    </row>
    <row r="740" spans="2:7">
      <c r="B740" s="286"/>
      <c r="C740" s="338"/>
      <c r="D740" s="293"/>
      <c r="E740" s="339"/>
      <c r="F740" s="274"/>
      <c r="G740" s="339"/>
    </row>
    <row r="741" spans="2:7">
      <c r="B741" s="286"/>
      <c r="C741" s="338"/>
      <c r="D741" s="293"/>
      <c r="E741" s="339"/>
      <c r="F741" s="274"/>
      <c r="G741" s="339"/>
    </row>
    <row r="742" spans="2:7">
      <c r="B742" s="286"/>
      <c r="C742" s="338"/>
      <c r="D742" s="293"/>
      <c r="E742" s="339"/>
      <c r="F742" s="274"/>
      <c r="G742" s="339"/>
    </row>
    <row r="743" spans="2:7">
      <c r="B743" s="286"/>
      <c r="C743" s="338"/>
      <c r="D743" s="293"/>
      <c r="E743" s="339"/>
      <c r="F743" s="274"/>
      <c r="G743" s="339"/>
    </row>
    <row r="744" spans="2:7">
      <c r="B744" s="286"/>
      <c r="C744" s="338"/>
      <c r="D744" s="293"/>
      <c r="E744" s="339"/>
      <c r="F744" s="274"/>
      <c r="G744" s="339"/>
    </row>
    <row r="745" spans="2:7">
      <c r="B745" s="286"/>
      <c r="C745" s="338"/>
      <c r="D745" s="293"/>
      <c r="E745" s="339"/>
      <c r="F745" s="274"/>
      <c r="G745" s="339"/>
    </row>
    <row r="746" spans="2:7">
      <c r="B746" s="286"/>
      <c r="C746" s="338"/>
      <c r="D746" s="293"/>
      <c r="E746" s="339"/>
      <c r="F746" s="274"/>
      <c r="G746" s="339"/>
    </row>
    <row r="747" spans="2:7">
      <c r="B747" s="286"/>
      <c r="C747" s="338"/>
      <c r="D747" s="293"/>
      <c r="E747" s="339"/>
      <c r="F747" s="274"/>
      <c r="G747" s="339"/>
    </row>
    <row r="748" spans="2:7">
      <c r="B748" s="286"/>
      <c r="C748" s="338"/>
      <c r="D748" s="293"/>
      <c r="E748" s="339"/>
      <c r="F748" s="274"/>
      <c r="G748" s="339"/>
    </row>
    <row r="749" spans="2:7">
      <c r="B749" s="286"/>
      <c r="C749" s="338"/>
      <c r="D749" s="293"/>
      <c r="E749" s="339"/>
      <c r="F749" s="274"/>
      <c r="G749" s="339"/>
    </row>
    <row r="750" spans="2:7">
      <c r="B750" s="286"/>
      <c r="C750" s="338"/>
      <c r="D750" s="293"/>
      <c r="E750" s="339"/>
      <c r="F750" s="274"/>
      <c r="G750" s="339"/>
    </row>
    <row r="751" spans="2:7">
      <c r="B751" s="286"/>
      <c r="C751" s="338"/>
      <c r="D751" s="293"/>
      <c r="E751" s="339"/>
      <c r="F751" s="274"/>
      <c r="G751" s="339"/>
    </row>
    <row r="752" spans="2:7">
      <c r="B752" s="286"/>
      <c r="C752" s="338"/>
      <c r="D752" s="293"/>
      <c r="E752" s="339"/>
      <c r="F752" s="274"/>
      <c r="G752" s="339"/>
    </row>
    <row r="753" spans="2:7">
      <c r="B753" s="286"/>
      <c r="C753" s="338"/>
      <c r="D753" s="293"/>
      <c r="E753" s="339"/>
      <c r="F753" s="274"/>
      <c r="G753" s="339"/>
    </row>
    <row r="754" spans="2:7">
      <c r="B754" s="286"/>
      <c r="C754" s="338"/>
      <c r="D754" s="293"/>
      <c r="E754" s="339"/>
      <c r="F754" s="274"/>
      <c r="G754" s="339"/>
    </row>
    <row r="755" spans="2:7">
      <c r="B755" s="286"/>
      <c r="C755" s="338"/>
      <c r="D755" s="293"/>
      <c r="E755" s="339"/>
      <c r="F755" s="274"/>
      <c r="G755" s="339"/>
    </row>
    <row r="756" spans="2:7">
      <c r="B756" s="286"/>
      <c r="C756" s="338"/>
      <c r="D756" s="293"/>
      <c r="E756" s="339"/>
      <c r="F756" s="274"/>
      <c r="G756" s="339"/>
    </row>
    <row r="757" spans="2:7">
      <c r="B757" s="286"/>
      <c r="C757" s="338"/>
      <c r="D757" s="293"/>
      <c r="E757" s="339"/>
      <c r="F757" s="274"/>
      <c r="G757" s="339"/>
    </row>
    <row r="758" spans="2:7">
      <c r="B758" s="286"/>
      <c r="C758" s="338"/>
      <c r="D758" s="293"/>
      <c r="E758" s="339"/>
      <c r="F758" s="274"/>
      <c r="G758" s="339"/>
    </row>
    <row r="759" spans="2:7">
      <c r="B759" s="286"/>
      <c r="C759" s="338"/>
      <c r="D759" s="293"/>
      <c r="E759" s="339"/>
      <c r="F759" s="274"/>
      <c r="G759" s="339"/>
    </row>
    <row r="760" spans="2:7">
      <c r="B760" s="286"/>
      <c r="C760" s="338"/>
      <c r="D760" s="293"/>
      <c r="E760" s="339"/>
      <c r="F760" s="274"/>
      <c r="G760" s="339"/>
    </row>
    <row r="761" spans="2:7">
      <c r="B761" s="286"/>
      <c r="C761" s="338"/>
      <c r="D761" s="293"/>
      <c r="E761" s="339"/>
      <c r="F761" s="274"/>
      <c r="G761" s="339"/>
    </row>
    <row r="762" spans="2:7">
      <c r="B762" s="286"/>
      <c r="C762" s="338"/>
      <c r="D762" s="293"/>
      <c r="E762" s="339"/>
      <c r="F762" s="274"/>
      <c r="G762" s="339"/>
    </row>
    <row r="763" spans="2:7">
      <c r="B763" s="286"/>
      <c r="C763" s="338"/>
      <c r="D763" s="293"/>
      <c r="E763" s="339"/>
      <c r="F763" s="274"/>
      <c r="G763" s="339"/>
    </row>
    <row r="764" spans="2:7">
      <c r="B764" s="286"/>
      <c r="C764" s="338"/>
      <c r="D764" s="293"/>
      <c r="E764" s="339"/>
      <c r="F764" s="274"/>
      <c r="G764" s="339"/>
    </row>
    <row r="765" spans="2:7">
      <c r="B765" s="286"/>
      <c r="C765" s="338"/>
      <c r="D765" s="293"/>
      <c r="E765" s="339"/>
      <c r="F765" s="274"/>
      <c r="G765" s="339"/>
    </row>
    <row r="766" spans="2:7">
      <c r="B766" s="286"/>
      <c r="C766" s="338"/>
      <c r="D766" s="293"/>
      <c r="E766" s="339"/>
      <c r="F766" s="274"/>
      <c r="G766" s="339"/>
    </row>
    <row r="767" spans="2:7">
      <c r="B767" s="286"/>
      <c r="C767" s="338"/>
      <c r="D767" s="293"/>
      <c r="E767" s="339"/>
      <c r="F767" s="274"/>
      <c r="G767" s="339"/>
    </row>
    <row r="768" spans="2:7">
      <c r="B768" s="286"/>
      <c r="C768" s="338"/>
      <c r="D768" s="293"/>
      <c r="E768" s="339"/>
      <c r="F768" s="274"/>
      <c r="G768" s="339"/>
    </row>
    <row r="769" spans="2:7">
      <c r="B769" s="286"/>
      <c r="C769" s="338"/>
      <c r="D769" s="293"/>
      <c r="E769" s="339"/>
      <c r="F769" s="274"/>
      <c r="G769" s="339"/>
    </row>
    <row r="770" spans="2:7">
      <c r="B770" s="286"/>
      <c r="C770" s="338"/>
      <c r="D770" s="293"/>
      <c r="E770" s="339"/>
      <c r="F770" s="274"/>
      <c r="G770" s="339"/>
    </row>
    <row r="771" spans="2:7">
      <c r="B771" s="286"/>
      <c r="C771" s="338"/>
      <c r="D771" s="293"/>
      <c r="E771" s="339"/>
      <c r="F771" s="274"/>
      <c r="G771" s="339"/>
    </row>
    <row r="772" spans="2:7">
      <c r="B772" s="286"/>
      <c r="C772" s="338"/>
      <c r="D772" s="293"/>
      <c r="E772" s="339"/>
      <c r="F772" s="274"/>
      <c r="G772" s="339"/>
    </row>
    <row r="773" spans="2:7">
      <c r="B773" s="286"/>
      <c r="C773" s="338"/>
      <c r="D773" s="293"/>
      <c r="E773" s="339"/>
      <c r="F773" s="274"/>
      <c r="G773" s="339"/>
    </row>
    <row r="774" spans="2:7">
      <c r="B774" s="286"/>
      <c r="C774" s="338"/>
      <c r="D774" s="293"/>
      <c r="E774" s="339"/>
      <c r="F774" s="274"/>
      <c r="G774" s="339"/>
    </row>
    <row r="775" spans="2:7">
      <c r="B775" s="286"/>
      <c r="C775" s="338"/>
      <c r="D775" s="293"/>
      <c r="E775" s="339"/>
      <c r="F775" s="274"/>
      <c r="G775" s="339"/>
    </row>
    <row r="776" spans="2:7">
      <c r="B776" s="286"/>
      <c r="C776" s="338"/>
      <c r="D776" s="293"/>
      <c r="E776" s="339"/>
      <c r="F776" s="274"/>
      <c r="G776" s="339"/>
    </row>
    <row r="777" spans="2:7">
      <c r="B777" s="286"/>
      <c r="C777" s="338"/>
      <c r="D777" s="293"/>
      <c r="E777" s="339"/>
      <c r="F777" s="274"/>
      <c r="G777" s="339"/>
    </row>
    <row r="778" spans="2:7">
      <c r="B778" s="286"/>
      <c r="C778" s="338"/>
      <c r="D778" s="293"/>
      <c r="E778" s="339"/>
      <c r="F778" s="274"/>
      <c r="G778" s="339"/>
    </row>
    <row r="779" spans="2:7">
      <c r="B779" s="286"/>
      <c r="C779" s="338"/>
      <c r="D779" s="293"/>
      <c r="E779" s="339"/>
      <c r="F779" s="274"/>
      <c r="G779" s="339"/>
    </row>
    <row r="780" spans="2:7">
      <c r="B780" s="286"/>
      <c r="C780" s="338"/>
      <c r="D780" s="293"/>
      <c r="E780" s="339"/>
      <c r="F780" s="274"/>
      <c r="G780" s="339"/>
    </row>
    <row r="781" spans="2:7">
      <c r="B781" s="286"/>
      <c r="C781" s="338"/>
      <c r="D781" s="293"/>
      <c r="E781" s="339"/>
      <c r="F781" s="274"/>
      <c r="G781" s="339"/>
    </row>
    <row r="782" spans="2:7">
      <c r="B782" s="286"/>
      <c r="C782" s="338"/>
      <c r="D782" s="293"/>
      <c r="E782" s="339"/>
      <c r="F782" s="274"/>
      <c r="G782" s="339"/>
    </row>
    <row r="783" spans="2:7">
      <c r="B783" s="286"/>
      <c r="C783" s="338"/>
      <c r="D783" s="293"/>
      <c r="E783" s="339"/>
      <c r="F783" s="274"/>
      <c r="G783" s="339"/>
    </row>
    <row r="784" spans="2:7">
      <c r="B784" s="286"/>
      <c r="C784" s="338"/>
      <c r="D784" s="293"/>
      <c r="E784" s="339"/>
      <c r="F784" s="274"/>
      <c r="G784" s="339"/>
    </row>
    <row r="785" spans="2:7">
      <c r="B785" s="286"/>
      <c r="C785" s="338"/>
      <c r="D785" s="293"/>
      <c r="E785" s="339"/>
      <c r="F785" s="274"/>
      <c r="G785" s="339"/>
    </row>
    <row r="786" spans="2:7">
      <c r="B786" s="286"/>
      <c r="C786" s="338"/>
      <c r="D786" s="293"/>
      <c r="E786" s="339"/>
      <c r="F786" s="274"/>
      <c r="G786" s="339"/>
    </row>
    <row r="787" spans="2:7">
      <c r="B787" s="286"/>
      <c r="C787" s="338"/>
      <c r="D787" s="293"/>
      <c r="E787" s="339"/>
      <c r="F787" s="274"/>
      <c r="G787" s="339"/>
    </row>
    <row r="788" spans="2:7">
      <c r="B788" s="286"/>
      <c r="C788" s="338"/>
      <c r="D788" s="293"/>
      <c r="E788" s="339"/>
      <c r="F788" s="274"/>
      <c r="G788" s="339"/>
    </row>
    <row r="789" spans="2:7">
      <c r="B789" s="286"/>
      <c r="C789" s="338"/>
      <c r="D789" s="293"/>
      <c r="E789" s="339"/>
      <c r="F789" s="274"/>
      <c r="G789" s="339"/>
    </row>
    <row r="790" spans="2:7">
      <c r="B790" s="286"/>
      <c r="C790" s="338"/>
      <c r="D790" s="293"/>
      <c r="E790" s="339"/>
      <c r="F790" s="274"/>
      <c r="G790" s="339"/>
    </row>
    <row r="791" spans="2:7">
      <c r="B791" s="286"/>
      <c r="C791" s="338"/>
      <c r="D791" s="293"/>
      <c r="E791" s="339"/>
      <c r="F791" s="274"/>
      <c r="G791" s="339"/>
    </row>
    <row r="792" spans="2:7">
      <c r="B792" s="286"/>
      <c r="C792" s="338"/>
      <c r="D792" s="293"/>
      <c r="E792" s="339"/>
      <c r="F792" s="274"/>
      <c r="G792" s="339"/>
    </row>
    <row r="793" spans="2:7">
      <c r="B793" s="286"/>
      <c r="C793" s="338"/>
      <c r="D793" s="293"/>
      <c r="E793" s="339"/>
      <c r="F793" s="274"/>
      <c r="G793" s="339"/>
    </row>
    <row r="794" spans="2:7">
      <c r="B794" s="286"/>
      <c r="C794" s="338"/>
      <c r="D794" s="293"/>
      <c r="E794" s="339"/>
      <c r="F794" s="274"/>
      <c r="G794" s="339"/>
    </row>
    <row r="795" spans="2:7">
      <c r="B795" s="286"/>
      <c r="C795" s="338"/>
      <c r="D795" s="293"/>
      <c r="E795" s="339"/>
      <c r="F795" s="274"/>
      <c r="G795" s="339"/>
    </row>
    <row r="796" spans="2:7">
      <c r="B796" s="286"/>
      <c r="C796" s="338"/>
      <c r="D796" s="293"/>
      <c r="E796" s="339"/>
      <c r="F796" s="274"/>
      <c r="G796" s="339"/>
    </row>
    <row r="797" spans="2:7">
      <c r="B797" s="286"/>
      <c r="C797" s="338"/>
      <c r="D797" s="293"/>
      <c r="E797" s="339"/>
      <c r="F797" s="274"/>
      <c r="G797" s="339"/>
    </row>
    <row r="798" spans="2:7">
      <c r="B798" s="286"/>
      <c r="C798" s="338"/>
      <c r="D798" s="293"/>
      <c r="E798" s="339"/>
      <c r="F798" s="274"/>
      <c r="G798" s="339"/>
    </row>
    <row r="799" spans="2:7">
      <c r="B799" s="286"/>
      <c r="C799" s="338"/>
      <c r="D799" s="293"/>
      <c r="E799" s="339"/>
      <c r="F799" s="274"/>
      <c r="G799" s="339"/>
    </row>
    <row r="800" spans="2:7">
      <c r="B800" s="286"/>
      <c r="C800" s="338"/>
      <c r="D800" s="293"/>
      <c r="E800" s="339"/>
      <c r="F800" s="274"/>
      <c r="G800" s="339"/>
    </row>
    <row r="801" spans="2:7">
      <c r="B801" s="286"/>
      <c r="C801" s="338"/>
      <c r="D801" s="293"/>
      <c r="E801" s="339"/>
      <c r="F801" s="274"/>
      <c r="G801" s="339"/>
    </row>
    <row r="802" spans="2:7">
      <c r="B802" s="286"/>
      <c r="C802" s="338"/>
      <c r="D802" s="293"/>
      <c r="E802" s="339"/>
      <c r="F802" s="274"/>
      <c r="G802" s="339"/>
    </row>
    <row r="803" spans="2:7">
      <c r="B803" s="286"/>
      <c r="C803" s="338"/>
      <c r="D803" s="293"/>
      <c r="E803" s="339"/>
      <c r="F803" s="274"/>
      <c r="G803" s="339"/>
    </row>
    <row r="804" spans="2:7">
      <c r="B804" s="286"/>
      <c r="C804" s="338"/>
      <c r="D804" s="293"/>
      <c r="E804" s="339"/>
      <c r="F804" s="274"/>
      <c r="G804" s="339"/>
    </row>
    <row r="805" spans="2:7">
      <c r="B805" s="286"/>
      <c r="C805" s="338"/>
      <c r="D805" s="293"/>
      <c r="E805" s="339"/>
      <c r="F805" s="274"/>
      <c r="G805" s="339"/>
    </row>
    <row r="806" spans="2:7">
      <c r="B806" s="286"/>
      <c r="C806" s="338"/>
      <c r="D806" s="293"/>
      <c r="E806" s="339"/>
      <c r="F806" s="274"/>
      <c r="G806" s="339"/>
    </row>
    <row r="807" spans="2:7">
      <c r="B807" s="286"/>
      <c r="C807" s="338"/>
      <c r="D807" s="293"/>
      <c r="E807" s="339"/>
      <c r="F807" s="274"/>
      <c r="G807" s="339"/>
    </row>
    <row r="808" spans="2:7">
      <c r="B808" s="286"/>
      <c r="C808" s="338"/>
      <c r="D808" s="293"/>
      <c r="E808" s="339"/>
      <c r="F808" s="274"/>
      <c r="G808" s="339"/>
    </row>
    <row r="809" spans="2:7">
      <c r="B809" s="286"/>
      <c r="C809" s="338"/>
      <c r="D809" s="293"/>
      <c r="E809" s="339"/>
      <c r="F809" s="274"/>
      <c r="G809" s="339"/>
    </row>
    <row r="810" spans="2:7">
      <c r="B810" s="286"/>
      <c r="C810" s="338"/>
      <c r="D810" s="293"/>
      <c r="E810" s="339"/>
      <c r="F810" s="274"/>
      <c r="G810" s="339"/>
    </row>
    <row r="811" spans="2:7">
      <c r="B811" s="286"/>
      <c r="C811" s="338"/>
      <c r="D811" s="293"/>
      <c r="E811" s="339"/>
      <c r="F811" s="274"/>
      <c r="G811" s="339"/>
    </row>
    <row r="812" spans="2:7">
      <c r="B812" s="286"/>
      <c r="C812" s="338"/>
      <c r="D812" s="293"/>
      <c r="E812" s="339"/>
      <c r="F812" s="274"/>
      <c r="G812" s="339"/>
    </row>
    <row r="813" spans="2:7">
      <c r="B813" s="286"/>
      <c r="C813" s="338"/>
      <c r="D813" s="293"/>
      <c r="E813" s="339"/>
      <c r="F813" s="274"/>
      <c r="G813" s="339"/>
    </row>
    <row r="814" spans="2:7">
      <c r="B814" s="286"/>
      <c r="C814" s="338"/>
      <c r="D814" s="293"/>
      <c r="E814" s="339"/>
      <c r="F814" s="274"/>
      <c r="G814" s="339"/>
    </row>
    <row r="815" spans="2:7">
      <c r="B815" s="286"/>
      <c r="C815" s="338"/>
      <c r="D815" s="293"/>
      <c r="E815" s="339"/>
      <c r="F815" s="274"/>
      <c r="G815" s="339"/>
    </row>
    <row r="816" spans="2:7">
      <c r="B816" s="286"/>
      <c r="C816" s="338"/>
      <c r="D816" s="293"/>
      <c r="E816" s="339"/>
      <c r="F816" s="274"/>
      <c r="G816" s="339"/>
    </row>
    <row r="817" spans="2:7">
      <c r="B817" s="286"/>
      <c r="C817" s="338"/>
      <c r="D817" s="293"/>
      <c r="E817" s="339"/>
      <c r="F817" s="274"/>
      <c r="G817" s="339"/>
    </row>
    <row r="818" spans="2:7">
      <c r="B818" s="286"/>
      <c r="C818" s="338"/>
      <c r="D818" s="293"/>
      <c r="E818" s="339"/>
      <c r="F818" s="274"/>
      <c r="G818" s="339"/>
    </row>
    <row r="819" spans="2:7">
      <c r="B819" s="286"/>
      <c r="C819" s="338"/>
      <c r="D819" s="293"/>
      <c r="E819" s="339"/>
      <c r="F819" s="274"/>
      <c r="G819" s="339"/>
    </row>
    <row r="820" spans="2:7">
      <c r="B820" s="286"/>
      <c r="C820" s="338"/>
      <c r="D820" s="293"/>
      <c r="E820" s="339"/>
      <c r="F820" s="274"/>
      <c r="G820" s="339"/>
    </row>
    <row r="821" spans="2:7">
      <c r="B821" s="286"/>
      <c r="C821" s="338"/>
      <c r="D821" s="293"/>
      <c r="E821" s="339"/>
      <c r="F821" s="274"/>
      <c r="G821" s="339"/>
    </row>
    <row r="822" spans="2:7">
      <c r="B822" s="286"/>
      <c r="C822" s="338"/>
      <c r="D822" s="293"/>
      <c r="E822" s="339"/>
      <c r="F822" s="274"/>
      <c r="G822" s="339"/>
    </row>
    <row r="823" spans="2:7">
      <c r="B823" s="286"/>
      <c r="C823" s="338"/>
      <c r="D823" s="293"/>
      <c r="E823" s="339"/>
      <c r="F823" s="274"/>
      <c r="G823" s="339"/>
    </row>
    <row r="824" spans="2:7">
      <c r="B824" s="286"/>
      <c r="C824" s="338"/>
      <c r="D824" s="293"/>
      <c r="E824" s="339"/>
      <c r="F824" s="274"/>
      <c r="G824" s="339"/>
    </row>
    <row r="825" spans="2:7">
      <c r="B825" s="286"/>
      <c r="C825" s="338"/>
      <c r="D825" s="293"/>
      <c r="E825" s="339"/>
      <c r="F825" s="274"/>
      <c r="G825" s="339"/>
    </row>
    <row r="826" spans="2:7">
      <c r="B826" s="286"/>
      <c r="C826" s="338"/>
      <c r="D826" s="293"/>
      <c r="E826" s="339"/>
      <c r="F826" s="274"/>
      <c r="G826" s="339"/>
    </row>
    <row r="827" spans="2:7">
      <c r="B827" s="286"/>
      <c r="C827" s="338"/>
      <c r="D827" s="293"/>
      <c r="E827" s="339"/>
      <c r="F827" s="274"/>
      <c r="G827" s="339"/>
    </row>
    <row r="828" spans="2:7">
      <c r="B828" s="286"/>
      <c r="C828" s="338"/>
      <c r="D828" s="293"/>
      <c r="E828" s="339"/>
      <c r="F828" s="274"/>
      <c r="G828" s="339"/>
    </row>
    <row r="829" spans="2:7">
      <c r="B829" s="286"/>
      <c r="C829" s="338"/>
      <c r="D829" s="293"/>
      <c r="E829" s="339"/>
      <c r="F829" s="274"/>
      <c r="G829" s="339"/>
    </row>
    <row r="830" spans="2:7">
      <c r="B830" s="286"/>
      <c r="C830" s="338"/>
      <c r="D830" s="293"/>
      <c r="E830" s="339"/>
      <c r="F830" s="274"/>
      <c r="G830" s="339"/>
    </row>
    <row r="831" spans="2:7">
      <c r="B831" s="286"/>
      <c r="C831" s="338"/>
      <c r="D831" s="293"/>
      <c r="E831" s="339"/>
      <c r="F831" s="274"/>
      <c r="G831" s="339"/>
    </row>
    <row r="832" spans="2:7">
      <c r="B832" s="286"/>
      <c r="C832" s="338"/>
      <c r="D832" s="293"/>
      <c r="E832" s="339"/>
      <c r="F832" s="274"/>
      <c r="G832" s="339"/>
    </row>
    <row r="833" spans="2:7">
      <c r="B833" s="286"/>
      <c r="C833" s="338"/>
      <c r="D833" s="293"/>
      <c r="E833" s="339"/>
      <c r="F833" s="274"/>
      <c r="G833" s="339"/>
    </row>
    <row r="834" spans="2:7">
      <c r="B834" s="286"/>
      <c r="C834" s="338"/>
      <c r="D834" s="293"/>
      <c r="E834" s="339"/>
      <c r="F834" s="274"/>
      <c r="G834" s="339"/>
    </row>
    <row r="835" spans="2:7">
      <c r="B835" s="286"/>
      <c r="C835" s="338"/>
      <c r="D835" s="293"/>
      <c r="E835" s="339"/>
      <c r="F835" s="274"/>
      <c r="G835" s="339"/>
    </row>
    <row r="836" spans="2:7">
      <c r="B836" s="286"/>
      <c r="C836" s="338"/>
      <c r="D836" s="293"/>
      <c r="E836" s="339"/>
      <c r="F836" s="274"/>
      <c r="G836" s="339"/>
    </row>
    <row r="837" spans="2:7">
      <c r="B837" s="286"/>
      <c r="C837" s="338"/>
      <c r="D837" s="293"/>
      <c r="E837" s="339"/>
      <c r="F837" s="274"/>
      <c r="G837" s="339"/>
    </row>
    <row r="838" spans="2:7">
      <c r="B838" s="286"/>
      <c r="C838" s="338"/>
      <c r="D838" s="293"/>
      <c r="E838" s="339"/>
      <c r="F838" s="274"/>
      <c r="G838" s="339"/>
    </row>
    <row r="839" spans="2:7">
      <c r="B839" s="286"/>
      <c r="C839" s="338"/>
      <c r="D839" s="293"/>
      <c r="E839" s="339"/>
      <c r="F839" s="274"/>
      <c r="G839" s="339"/>
    </row>
    <row r="840" spans="2:7">
      <c r="B840" s="286"/>
      <c r="C840" s="338"/>
      <c r="D840" s="293"/>
      <c r="E840" s="339"/>
      <c r="F840" s="274"/>
      <c r="G840" s="339"/>
    </row>
    <row r="841" spans="2:7">
      <c r="B841" s="286"/>
      <c r="C841" s="338"/>
      <c r="D841" s="293"/>
      <c r="E841" s="339"/>
      <c r="F841" s="274"/>
      <c r="G841" s="339"/>
    </row>
    <row r="842" spans="2:7">
      <c r="B842" s="286"/>
      <c r="C842" s="338"/>
      <c r="D842" s="293"/>
      <c r="E842" s="339"/>
      <c r="F842" s="274"/>
      <c r="G842" s="339"/>
    </row>
    <row r="843" spans="2:7">
      <c r="B843" s="286"/>
      <c r="C843" s="338"/>
      <c r="D843" s="293"/>
      <c r="E843" s="339"/>
      <c r="F843" s="274"/>
      <c r="G843" s="339"/>
    </row>
    <row r="844" spans="2:7">
      <c r="B844" s="286"/>
      <c r="C844" s="338"/>
      <c r="D844" s="293"/>
      <c r="E844" s="339"/>
      <c r="F844" s="274"/>
      <c r="G844" s="339"/>
    </row>
    <row r="845" spans="2:7">
      <c r="B845" s="286"/>
      <c r="C845" s="338"/>
      <c r="D845" s="293"/>
      <c r="E845" s="339"/>
      <c r="F845" s="274"/>
      <c r="G845" s="339"/>
    </row>
    <row r="846" spans="2:7">
      <c r="B846" s="286"/>
      <c r="C846" s="338"/>
      <c r="D846" s="293"/>
      <c r="E846" s="339"/>
      <c r="F846" s="274"/>
      <c r="G846" s="339"/>
    </row>
    <row r="847" spans="2:7">
      <c r="B847" s="286"/>
      <c r="C847" s="338"/>
      <c r="D847" s="293"/>
      <c r="E847" s="339"/>
      <c r="F847" s="274"/>
      <c r="G847" s="339"/>
    </row>
    <row r="848" spans="2:7">
      <c r="B848" s="286"/>
      <c r="C848" s="338"/>
      <c r="D848" s="293"/>
      <c r="E848" s="339"/>
      <c r="F848" s="274"/>
      <c r="G848" s="339"/>
    </row>
    <row r="849" spans="2:7">
      <c r="B849" s="286"/>
      <c r="C849" s="338"/>
      <c r="D849" s="293"/>
      <c r="E849" s="339"/>
      <c r="F849" s="274"/>
      <c r="G849" s="339"/>
    </row>
    <row r="850" spans="2:7">
      <c r="B850" s="286"/>
      <c r="C850" s="338"/>
      <c r="D850" s="293"/>
      <c r="E850" s="339"/>
      <c r="F850" s="274"/>
      <c r="G850" s="339"/>
    </row>
    <row r="851" spans="2:7">
      <c r="B851" s="286"/>
      <c r="C851" s="338"/>
      <c r="D851" s="293"/>
      <c r="E851" s="339"/>
      <c r="F851" s="274"/>
      <c r="G851" s="339"/>
    </row>
    <row r="852" spans="2:7">
      <c r="B852" s="286"/>
      <c r="C852" s="338"/>
      <c r="D852" s="293"/>
      <c r="E852" s="339"/>
      <c r="F852" s="274"/>
      <c r="G852" s="339"/>
    </row>
    <row r="853" spans="2:7">
      <c r="B853" s="286"/>
      <c r="C853" s="338"/>
      <c r="D853" s="293"/>
      <c r="E853" s="339"/>
      <c r="F853" s="274"/>
      <c r="G853" s="339"/>
    </row>
    <row r="854" spans="2:7">
      <c r="B854" s="286"/>
      <c r="C854" s="338"/>
      <c r="D854" s="293"/>
      <c r="E854" s="339"/>
      <c r="F854" s="274"/>
      <c r="G854" s="339"/>
    </row>
    <row r="855" spans="2:7">
      <c r="B855" s="286"/>
      <c r="C855" s="338"/>
      <c r="D855" s="293"/>
      <c r="E855" s="339"/>
      <c r="F855" s="274"/>
      <c r="G855" s="339"/>
    </row>
    <row r="856" spans="2:7">
      <c r="B856" s="286"/>
      <c r="C856" s="338"/>
      <c r="D856" s="293"/>
      <c r="E856" s="339"/>
      <c r="F856" s="274"/>
      <c r="G856" s="339"/>
    </row>
    <row r="857" spans="2:7">
      <c r="B857" s="286"/>
      <c r="C857" s="338"/>
      <c r="D857" s="293"/>
      <c r="E857" s="339"/>
      <c r="F857" s="274"/>
      <c r="G857" s="339"/>
    </row>
    <row r="858" spans="2:7">
      <c r="B858" s="286"/>
      <c r="C858" s="338"/>
      <c r="D858" s="293"/>
      <c r="E858" s="339"/>
      <c r="F858" s="274"/>
      <c r="G858" s="339"/>
    </row>
    <row r="859" spans="2:7">
      <c r="B859" s="286"/>
      <c r="C859" s="338"/>
      <c r="D859" s="293"/>
      <c r="E859" s="339"/>
      <c r="F859" s="274"/>
      <c r="G859" s="339"/>
    </row>
    <row r="860" spans="2:7">
      <c r="B860" s="286"/>
      <c r="C860" s="338"/>
      <c r="D860" s="293"/>
      <c r="E860" s="339"/>
      <c r="F860" s="274"/>
      <c r="G860" s="339"/>
    </row>
    <row r="861" spans="2:7">
      <c r="B861" s="286"/>
      <c r="C861" s="338"/>
      <c r="D861" s="293"/>
      <c r="E861" s="339"/>
      <c r="F861" s="274"/>
      <c r="G861" s="339"/>
    </row>
    <row r="862" spans="2:7">
      <c r="B862" s="286"/>
      <c r="C862" s="338"/>
      <c r="D862" s="293"/>
      <c r="E862" s="339"/>
      <c r="F862" s="274"/>
      <c r="G862" s="339"/>
    </row>
    <row r="863" spans="2:7">
      <c r="B863" s="286"/>
      <c r="C863" s="338"/>
      <c r="D863" s="293"/>
      <c r="E863" s="339"/>
      <c r="F863" s="274"/>
      <c r="G863" s="339"/>
    </row>
    <row r="864" spans="2:7">
      <c r="B864" s="286"/>
      <c r="C864" s="338"/>
      <c r="D864" s="293"/>
      <c r="E864" s="339"/>
      <c r="F864" s="274"/>
      <c r="G864" s="339"/>
    </row>
    <row r="865" spans="2:7">
      <c r="B865" s="286"/>
      <c r="C865" s="338"/>
      <c r="D865" s="293"/>
      <c r="E865" s="339"/>
      <c r="F865" s="274"/>
      <c r="G865" s="339"/>
    </row>
    <row r="866" spans="2:7">
      <c r="B866" s="286"/>
      <c r="C866" s="338"/>
      <c r="D866" s="293"/>
      <c r="E866" s="339"/>
      <c r="F866" s="274"/>
      <c r="G866" s="339"/>
    </row>
    <row r="867" spans="2:7">
      <c r="B867" s="286"/>
      <c r="C867" s="338"/>
      <c r="D867" s="293"/>
      <c r="E867" s="339"/>
      <c r="F867" s="274"/>
      <c r="G867" s="339"/>
    </row>
    <row r="868" spans="2:7">
      <c r="B868" s="286"/>
      <c r="C868" s="338"/>
      <c r="D868" s="293"/>
      <c r="E868" s="339"/>
      <c r="F868" s="274"/>
      <c r="G868" s="339"/>
    </row>
    <row r="869" spans="2:7">
      <c r="B869" s="286"/>
      <c r="C869" s="338"/>
      <c r="D869" s="293"/>
      <c r="E869" s="339"/>
      <c r="F869" s="274"/>
      <c r="G869" s="339"/>
    </row>
    <row r="870" spans="2:7">
      <c r="B870" s="286"/>
      <c r="C870" s="338"/>
      <c r="D870" s="293"/>
      <c r="E870" s="339"/>
      <c r="F870" s="274"/>
      <c r="G870" s="339"/>
    </row>
    <row r="871" spans="2:7">
      <c r="B871" s="286"/>
      <c r="C871" s="338"/>
      <c r="D871" s="293"/>
      <c r="E871" s="339"/>
      <c r="F871" s="274"/>
      <c r="G871" s="339"/>
    </row>
    <row r="872" spans="2:7">
      <c r="B872" s="286"/>
      <c r="C872" s="338"/>
      <c r="D872" s="293"/>
      <c r="E872" s="339"/>
      <c r="F872" s="274"/>
      <c r="G872" s="339"/>
    </row>
    <row r="873" spans="2:7">
      <c r="B873" s="286"/>
      <c r="C873" s="338"/>
      <c r="D873" s="293"/>
      <c r="E873" s="339"/>
      <c r="F873" s="274"/>
      <c r="G873" s="339"/>
    </row>
    <row r="874" spans="2:7">
      <c r="B874" s="286"/>
      <c r="C874" s="338"/>
      <c r="D874" s="293"/>
      <c r="E874" s="339"/>
      <c r="F874" s="274"/>
      <c r="G874" s="339"/>
    </row>
    <row r="875" spans="2:7">
      <c r="B875" s="286"/>
      <c r="C875" s="338"/>
      <c r="D875" s="293"/>
      <c r="E875" s="339"/>
      <c r="F875" s="274"/>
      <c r="G875" s="339"/>
    </row>
    <row r="876" spans="2:7">
      <c r="B876" s="286"/>
      <c r="C876" s="338"/>
      <c r="D876" s="293"/>
      <c r="E876" s="339"/>
      <c r="F876" s="274"/>
      <c r="G876" s="339"/>
    </row>
    <row r="877" spans="2:7">
      <c r="B877" s="286"/>
      <c r="C877" s="338"/>
      <c r="D877" s="293"/>
      <c r="E877" s="339"/>
      <c r="F877" s="274"/>
      <c r="G877" s="339"/>
    </row>
    <row r="878" spans="2:7">
      <c r="B878" s="286"/>
      <c r="C878" s="338"/>
      <c r="D878" s="293"/>
      <c r="E878" s="339"/>
      <c r="F878" s="274"/>
      <c r="G878" s="339"/>
    </row>
    <row r="879" spans="2:7">
      <c r="B879" s="286"/>
      <c r="C879" s="338"/>
      <c r="D879" s="293"/>
      <c r="E879" s="339"/>
      <c r="F879" s="274"/>
      <c r="G879" s="339"/>
    </row>
    <row r="880" spans="2:7">
      <c r="B880" s="286"/>
      <c r="C880" s="338"/>
      <c r="D880" s="293"/>
      <c r="E880" s="339"/>
      <c r="F880" s="274"/>
      <c r="G880" s="339"/>
    </row>
    <row r="881" spans="2:7">
      <c r="B881" s="286"/>
      <c r="C881" s="338"/>
      <c r="D881" s="293"/>
      <c r="E881" s="339"/>
      <c r="F881" s="274"/>
      <c r="G881" s="339"/>
    </row>
    <row r="882" spans="2:7">
      <c r="B882" s="286"/>
      <c r="C882" s="338"/>
      <c r="D882" s="293"/>
      <c r="E882" s="339"/>
      <c r="F882" s="274"/>
      <c r="G882" s="339"/>
    </row>
    <row r="883" spans="2:7">
      <c r="B883" s="286"/>
      <c r="C883" s="338"/>
      <c r="D883" s="293"/>
      <c r="E883" s="339"/>
      <c r="F883" s="274"/>
      <c r="G883" s="339"/>
    </row>
    <row r="884" spans="2:7">
      <c r="B884" s="286"/>
      <c r="C884" s="338"/>
      <c r="D884" s="293"/>
      <c r="E884" s="339"/>
      <c r="F884" s="274"/>
      <c r="G884" s="339"/>
    </row>
    <row r="885" spans="2:7">
      <c r="B885" s="286"/>
      <c r="C885" s="338"/>
      <c r="D885" s="293"/>
      <c r="E885" s="339"/>
      <c r="F885" s="274"/>
      <c r="G885" s="339"/>
    </row>
    <row r="886" spans="2:7">
      <c r="B886" s="286"/>
      <c r="C886" s="338"/>
      <c r="D886" s="293"/>
      <c r="E886" s="339"/>
      <c r="F886" s="274"/>
      <c r="G886" s="339"/>
    </row>
    <row r="887" spans="2:7">
      <c r="B887" s="286"/>
      <c r="C887" s="338"/>
      <c r="D887" s="293"/>
      <c r="E887" s="339"/>
      <c r="F887" s="274"/>
      <c r="G887" s="339"/>
    </row>
    <row r="888" spans="2:7">
      <c r="B888" s="286"/>
      <c r="C888" s="338"/>
      <c r="D888" s="293"/>
      <c r="E888" s="339"/>
      <c r="F888" s="274"/>
      <c r="G888" s="339"/>
    </row>
    <row r="889" spans="2:7">
      <c r="B889" s="286"/>
      <c r="C889" s="338"/>
      <c r="D889" s="293"/>
      <c r="E889" s="339"/>
      <c r="F889" s="274"/>
      <c r="G889" s="339"/>
    </row>
    <row r="890" spans="2:7">
      <c r="B890" s="286"/>
      <c r="C890" s="338"/>
      <c r="D890" s="293"/>
      <c r="E890" s="339"/>
      <c r="F890" s="274"/>
      <c r="G890" s="339"/>
    </row>
    <row r="891" spans="2:7">
      <c r="B891" s="286"/>
      <c r="C891" s="338"/>
      <c r="D891" s="293"/>
      <c r="E891" s="339"/>
      <c r="F891" s="274"/>
      <c r="G891" s="339"/>
    </row>
    <row r="892" spans="2:7">
      <c r="B892" s="286"/>
      <c r="C892" s="338"/>
      <c r="D892" s="293"/>
      <c r="E892" s="339"/>
      <c r="F892" s="274"/>
      <c r="G892" s="339"/>
    </row>
    <row r="893" spans="2:7">
      <c r="B893" s="286"/>
      <c r="C893" s="338"/>
      <c r="D893" s="293"/>
      <c r="E893" s="339"/>
      <c r="F893" s="274"/>
      <c r="G893" s="339"/>
    </row>
    <row r="894" spans="2:7">
      <c r="B894" s="286"/>
      <c r="C894" s="338"/>
      <c r="D894" s="293"/>
      <c r="E894" s="339"/>
      <c r="F894" s="274"/>
      <c r="G894" s="339"/>
    </row>
    <row r="895" spans="2:7">
      <c r="B895" s="286"/>
      <c r="C895" s="338"/>
      <c r="D895" s="293"/>
      <c r="E895" s="339"/>
      <c r="F895" s="274"/>
      <c r="G895" s="339"/>
    </row>
    <row r="896" spans="2:7">
      <c r="B896" s="286"/>
      <c r="C896" s="338"/>
      <c r="D896" s="293"/>
      <c r="E896" s="339"/>
      <c r="F896" s="274"/>
      <c r="G896" s="339"/>
    </row>
    <row r="897" spans="2:7">
      <c r="B897" s="286"/>
      <c r="C897" s="338"/>
      <c r="D897" s="293"/>
      <c r="E897" s="339"/>
      <c r="F897" s="274"/>
      <c r="G897" s="339"/>
    </row>
    <row r="898" spans="2:7">
      <c r="B898" s="286"/>
      <c r="C898" s="338"/>
      <c r="D898" s="293"/>
      <c r="E898" s="339"/>
      <c r="F898" s="274"/>
      <c r="G898" s="339"/>
    </row>
    <row r="899" spans="2:7">
      <c r="B899" s="286"/>
      <c r="C899" s="338"/>
      <c r="D899" s="293"/>
      <c r="E899" s="339"/>
      <c r="F899" s="274"/>
      <c r="G899" s="339"/>
    </row>
    <row r="900" spans="2:7">
      <c r="B900" s="286"/>
      <c r="C900" s="338"/>
      <c r="D900" s="293"/>
      <c r="E900" s="339"/>
      <c r="F900" s="274"/>
      <c r="G900" s="339"/>
    </row>
    <row r="901" spans="2:7">
      <c r="B901" s="286"/>
      <c r="C901" s="338"/>
      <c r="D901" s="293"/>
      <c r="E901" s="339"/>
      <c r="F901" s="274"/>
      <c r="G901" s="339"/>
    </row>
    <row r="902" spans="2:7">
      <c r="B902" s="286"/>
      <c r="C902" s="338"/>
      <c r="D902" s="293"/>
      <c r="E902" s="339"/>
      <c r="F902" s="274"/>
      <c r="G902" s="339"/>
    </row>
  </sheetData>
  <sheetProtection algorithmName="SHA-512" hashValue="AFJ/sJw0SCnJoh/8YEoAet5TJGXqkhKQZGfow8+elp2Cuzf/F6CO8bbkvjaMtp7doyeQVppL4DYCnw597bUiAw==" saltValue="k5afccAocxUYlwdc0sMIcQ==" spinCount="100000" sheet="1" formatCells="0" formatColumns="0" formatRows="0"/>
  <protectedRanges>
    <protectedRange sqref="F3:G3 F1:G1 F11:G11 F79:G80 F132:G65049 F82:G82 G4:G8 C5:C7" name="Obseg5_11"/>
    <protectedRange sqref="F11:G11" name="Range1"/>
    <protectedRange sqref="F1:G1" name="Range1_8_2_2_1_1_1_1"/>
    <protectedRange sqref="G10" name="Obseg5_4_1_3"/>
    <protectedRange sqref="F2:G2" name="Obseg5_14"/>
    <protectedRange sqref="F36:G37 F101:G101 F89:G89 F113:G113 F32:G34 F44:G46 F30:G30 F24:G25 F81:G81 F42:G42 F20:G22 F125:G125 F54:G56 F48:G49 F13:G18 F59:G76" name="Obseg5"/>
    <protectedRange sqref="G12" name="Obseg5_4_2_4_1_1"/>
    <protectedRange sqref="F12" name="Obseg5_3_1_2_1"/>
    <protectedRange sqref="F57:G58 F77:G78 F131:G131" name="Obseg5_8_1_3"/>
    <protectedRange sqref="F38:G41 F26:G29 F50:G53" name="Obseg5_5"/>
    <protectedRange sqref="F102:G106 F114:G118 F126:G130 F90:G94" name="Obseg5_6"/>
    <protectedRange sqref="F96:G100 F84:G88 F120:G124 F108:G112" name="Obseg5_4"/>
  </protectedRanges>
  <pageMargins left="0.70866141732283472" right="0.39370078740157483" top="0.90937500000000004" bottom="0.74803149606299213" header="0.31496062992125984" footer="0.31496062992125984"/>
  <pageSetup paperSize="9" scale="90" fitToHeight="0" orientation="portrait" r:id="rId1"/>
  <headerFooter>
    <oddHeader>&amp;L&amp;"NewsGoth Cn BT,Krepko"&amp;9INVESTITOR: STŠ MB
Mladinska ul 14
2000 Maribor
&amp;C&amp;"NewsGoth Cn BT,Krepko"&amp;9STŠ MB &amp;R&amp;"NewsGoth Cn BT,Krepko"&amp;9PROJEKTANT: Styria arhitektura d.o.o. 
Cankarjeva ul. 6E, 
2000 Maribor</oddHeader>
    <oddFooter>&amp;L&amp;"NewsGoth Cn BT,Krepko"&amp;9&amp;K03+000&amp;A &amp;R&amp;"NewsGoth Cn BT,Krepko"&amp;9&amp;K03+000&amp;P/&amp;N
&amp;D</oddFooter>
  </headerFooter>
  <rowBreaks count="5" manualBreakCount="5">
    <brk id="11" max="9" man="1"/>
    <brk id="30" max="9" man="1"/>
    <brk id="59" max="9" man="1"/>
    <brk id="68" max="9" man="1"/>
    <brk id="8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70"/>
  <sheetViews>
    <sheetView showZeros="0" view="pageBreakPreview" zoomScaleNormal="115" zoomScaleSheetLayoutView="100" workbookViewId="0">
      <selection activeCell="G1" activeCellId="1" sqref="A1:E1048576 G1:G1048576"/>
    </sheetView>
  </sheetViews>
  <sheetFormatPr defaultRowHeight="13.5"/>
  <cols>
    <col min="1" max="1" width="7" style="290" customWidth="1"/>
    <col min="2" max="2" width="9.7109375" style="286" customWidth="1"/>
    <col min="3" max="3" width="45.7109375" style="338" customWidth="1"/>
    <col min="4" max="4" width="6.7109375" style="293" customWidth="1"/>
    <col min="5" max="5" width="8.7109375" style="339" customWidth="1"/>
    <col min="6" max="6" width="10.7109375" style="274" customWidth="1"/>
    <col min="7" max="7" width="11.7109375" style="339" customWidth="1"/>
    <col min="8" max="16384" width="9.140625" style="103"/>
  </cols>
  <sheetData>
    <row r="1" spans="1:7" ht="12.75">
      <c r="A1" s="276"/>
      <c r="B1" s="277"/>
      <c r="C1" s="278"/>
      <c r="D1" s="279"/>
      <c r="E1" s="280"/>
      <c r="F1" s="259"/>
      <c r="G1" s="344"/>
    </row>
    <row r="2" spans="1:7" s="212" customFormat="1" ht="18">
      <c r="A2" s="281" t="s">
        <v>228</v>
      </c>
      <c r="B2" s="282"/>
      <c r="C2" s="283" t="s">
        <v>85</v>
      </c>
      <c r="D2" s="284"/>
      <c r="E2" s="358"/>
      <c r="F2" s="260"/>
      <c r="G2" s="284"/>
    </row>
    <row r="3" spans="1:7" s="213" customFormat="1">
      <c r="A3" s="285"/>
      <c r="B3" s="286"/>
      <c r="C3" s="287"/>
      <c r="D3" s="288"/>
      <c r="E3" s="289"/>
      <c r="F3" s="261"/>
      <c r="G3" s="345"/>
    </row>
    <row r="4" spans="1:7" ht="12.75">
      <c r="B4" s="291"/>
      <c r="C4" s="292"/>
      <c r="E4" s="294"/>
      <c r="F4" s="262"/>
      <c r="G4" s="169"/>
    </row>
    <row r="5" spans="1:7" ht="12.75">
      <c r="B5" s="295" t="s">
        <v>230</v>
      </c>
      <c r="C5" s="298" t="str">
        <f>C27</f>
        <v>NETIPSKE MIZE SKUPAJ:</v>
      </c>
      <c r="D5" s="59"/>
      <c r="E5" s="294"/>
      <c r="F5" s="263"/>
      <c r="G5" s="346">
        <f>G27</f>
        <v>0</v>
      </c>
    </row>
    <row r="6" spans="1:7" ht="12.75">
      <c r="B6" s="295" t="s">
        <v>285</v>
      </c>
      <c r="C6" s="298" t="str">
        <f>C54</f>
        <v>PULTI SKUPAJ:</v>
      </c>
      <c r="D6" s="59"/>
      <c r="E6" s="294"/>
      <c r="F6" s="263"/>
      <c r="G6" s="346">
        <f>G54</f>
        <v>0</v>
      </c>
    </row>
    <row r="7" spans="1:7" ht="12.75">
      <c r="B7" s="295" t="s">
        <v>229</v>
      </c>
      <c r="C7" s="298" t="str">
        <f>C70</f>
        <v>NETIPSKI REGALI SKUPAJ:</v>
      </c>
      <c r="D7" s="59"/>
      <c r="E7" s="294"/>
      <c r="F7" s="263"/>
      <c r="G7" s="346">
        <f>G70</f>
        <v>0</v>
      </c>
    </row>
    <row r="8" spans="1:7" ht="12.75">
      <c r="B8" s="236"/>
      <c r="C8" s="236"/>
      <c r="E8" s="294"/>
      <c r="F8" s="262"/>
      <c r="G8" s="169"/>
    </row>
    <row r="9" spans="1:7" thickBot="1">
      <c r="B9" s="359" t="s">
        <v>228</v>
      </c>
      <c r="C9" s="360" t="s">
        <v>85</v>
      </c>
      <c r="D9" s="361"/>
      <c r="E9" s="362"/>
      <c r="F9" s="357"/>
      <c r="G9" s="369">
        <f>SUM(G5:G8)</f>
        <v>0</v>
      </c>
    </row>
    <row r="10" spans="1:7" thickTop="1">
      <c r="B10" s="236"/>
      <c r="C10" s="236"/>
      <c r="E10" s="294"/>
      <c r="F10" s="262"/>
      <c r="G10" s="169"/>
    </row>
    <row r="11" spans="1:7" thickBot="1">
      <c r="B11" s="359" t="s">
        <v>228</v>
      </c>
      <c r="C11" s="360" t="s">
        <v>325</v>
      </c>
      <c r="D11" s="361"/>
      <c r="E11" s="362"/>
      <c r="F11" s="357"/>
      <c r="G11" s="369">
        <f>G9-G64</f>
        <v>0</v>
      </c>
    </row>
    <row r="12" spans="1:7" ht="14.25" customHeight="1" thickTop="1">
      <c r="B12" s="236"/>
      <c r="C12" s="236"/>
      <c r="E12" s="294"/>
      <c r="F12" s="262"/>
      <c r="G12" s="169"/>
    </row>
    <row r="13" spans="1:7" ht="12.75" customHeight="1">
      <c r="A13" s="186"/>
      <c r="B13" s="185"/>
      <c r="C13" s="184"/>
      <c r="D13" s="184"/>
      <c r="E13" s="189"/>
      <c r="F13" s="267"/>
      <c r="G13" s="181"/>
    </row>
    <row r="14" spans="1:7" s="214" customFormat="1" ht="12.75" customHeight="1">
      <c r="A14" s="180" t="s">
        <v>170</v>
      </c>
      <c r="B14" s="180" t="s">
        <v>169</v>
      </c>
      <c r="C14" s="179" t="s">
        <v>0</v>
      </c>
      <c r="D14" s="179"/>
      <c r="E14" s="177" t="s">
        <v>1</v>
      </c>
      <c r="F14" s="268" t="s">
        <v>2</v>
      </c>
      <c r="G14" s="176" t="s">
        <v>3</v>
      </c>
    </row>
    <row r="15" spans="1:7" ht="12.75">
      <c r="A15" s="175"/>
      <c r="B15" s="291"/>
      <c r="C15" s="306"/>
      <c r="D15" s="307"/>
      <c r="E15" s="170"/>
      <c r="F15" s="172"/>
      <c r="G15" s="170"/>
    </row>
    <row r="16" spans="1:7" ht="55.5" customHeight="1">
      <c r="A16" s="175"/>
      <c r="B16" s="291"/>
      <c r="C16" s="236" t="s">
        <v>227</v>
      </c>
      <c r="D16" s="307"/>
      <c r="E16" s="170"/>
      <c r="F16" s="172"/>
      <c r="G16" s="170"/>
    </row>
    <row r="17" spans="1:7" ht="30" customHeight="1">
      <c r="A17" s="175"/>
      <c r="B17" s="291"/>
      <c r="C17" s="236" t="s">
        <v>226</v>
      </c>
      <c r="D17" s="307"/>
      <c r="E17" s="170"/>
      <c r="F17" s="172"/>
      <c r="G17" s="170"/>
    </row>
    <row r="18" spans="1:7">
      <c r="C18" s="236"/>
    </row>
    <row r="20" spans="1:7" ht="16.5">
      <c r="A20" s="308" t="s">
        <v>225</v>
      </c>
      <c r="B20" s="309"/>
      <c r="C20" s="310" t="s">
        <v>224</v>
      </c>
      <c r="D20" s="312"/>
      <c r="E20" s="312"/>
      <c r="F20" s="269"/>
      <c r="G20" s="349"/>
    </row>
    <row r="22" spans="1:7" ht="12.75">
      <c r="A22" s="363" t="s">
        <v>287</v>
      </c>
      <c r="B22" s="364" t="s">
        <v>223</v>
      </c>
      <c r="C22" s="319" t="s">
        <v>222</v>
      </c>
    </row>
    <row r="23" spans="1:7" ht="51">
      <c r="A23" s="313"/>
      <c r="B23" s="318"/>
      <c r="C23" s="321" t="s">
        <v>212</v>
      </c>
      <c r="D23" s="338"/>
      <c r="E23" s="173"/>
      <c r="F23" s="264"/>
      <c r="G23" s="346"/>
    </row>
    <row r="24" spans="1:7">
      <c r="A24" s="313"/>
      <c r="B24" s="318"/>
      <c r="C24" s="365" t="s">
        <v>240</v>
      </c>
      <c r="D24" s="293" t="s">
        <v>174</v>
      </c>
      <c r="E24" s="173">
        <v>1</v>
      </c>
      <c r="F24" s="264"/>
      <c r="G24" s="346">
        <f>E24*F24</f>
        <v>0</v>
      </c>
    </row>
    <row r="25" spans="1:7">
      <c r="A25" s="313"/>
      <c r="B25" s="318"/>
      <c r="C25" s="365"/>
      <c r="E25" s="173"/>
      <c r="F25" s="264"/>
      <c r="G25" s="346"/>
    </row>
    <row r="26" spans="1:7">
      <c r="A26" s="313"/>
      <c r="B26" s="318"/>
      <c r="C26" s="321"/>
      <c r="D26" s="338"/>
      <c r="E26" s="173"/>
      <c r="F26" s="264"/>
      <c r="G26" s="346"/>
    </row>
    <row r="27" spans="1:7" ht="15.75">
      <c r="A27" s="298"/>
      <c r="B27" s="291"/>
      <c r="C27" s="330" t="s">
        <v>211</v>
      </c>
      <c r="D27" s="366"/>
      <c r="E27" s="188"/>
      <c r="F27" s="272"/>
      <c r="G27" s="350">
        <f>SUM(G21:G26)</f>
        <v>0</v>
      </c>
    </row>
    <row r="28" spans="1:7">
      <c r="E28" s="367"/>
    </row>
    <row r="29" spans="1:7">
      <c r="E29" s="367"/>
    </row>
    <row r="30" spans="1:7" ht="17.25" customHeight="1">
      <c r="A30" s="308" t="s">
        <v>210</v>
      </c>
      <c r="B30" s="309"/>
      <c r="C30" s="310" t="s">
        <v>209</v>
      </c>
      <c r="D30" s="312"/>
      <c r="E30" s="368"/>
      <c r="F30" s="269"/>
      <c r="G30" s="352"/>
    </row>
    <row r="31" spans="1:7">
      <c r="E31" s="367"/>
    </row>
    <row r="32" spans="1:7" ht="12.75">
      <c r="A32" s="363" t="s">
        <v>208</v>
      </c>
      <c r="B32" s="364" t="s">
        <v>207</v>
      </c>
      <c r="C32" s="365" t="s">
        <v>206</v>
      </c>
      <c r="D32" s="338"/>
      <c r="E32" s="173"/>
      <c r="F32" s="264"/>
      <c r="G32" s="346"/>
    </row>
    <row r="33" spans="1:7" ht="76.5">
      <c r="A33" s="313"/>
      <c r="B33" s="318"/>
      <c r="C33" s="321" t="s">
        <v>197</v>
      </c>
      <c r="D33" s="338"/>
      <c r="E33" s="173"/>
      <c r="F33" s="264"/>
      <c r="G33" s="346"/>
    </row>
    <row r="34" spans="1:7" ht="63.75">
      <c r="A34" s="313"/>
      <c r="B34" s="318"/>
      <c r="C34" s="321" t="s">
        <v>258</v>
      </c>
      <c r="D34" s="338"/>
      <c r="E34" s="173"/>
      <c r="F34" s="264"/>
      <c r="G34" s="346"/>
    </row>
    <row r="35" spans="1:7" ht="15">
      <c r="A35" s="313"/>
      <c r="B35" s="318"/>
      <c r="C35" s="321" t="s">
        <v>201</v>
      </c>
      <c r="D35" s="338"/>
      <c r="E35" s="173"/>
      <c r="F35" s="264"/>
      <c r="G35" s="346"/>
    </row>
    <row r="36" spans="1:7">
      <c r="A36" s="313"/>
      <c r="B36" s="318"/>
      <c r="C36" s="321" t="s">
        <v>205</v>
      </c>
      <c r="D36" s="338"/>
      <c r="E36" s="173"/>
      <c r="F36" s="264"/>
      <c r="G36" s="346"/>
    </row>
    <row r="37" spans="1:7">
      <c r="A37" s="313"/>
      <c r="B37" s="318"/>
      <c r="C37" s="365" t="s">
        <v>256</v>
      </c>
      <c r="D37" s="293" t="s">
        <v>174</v>
      </c>
      <c r="E37" s="173">
        <v>1</v>
      </c>
      <c r="F37" s="264"/>
      <c r="G37" s="346">
        <f>E37*F37</f>
        <v>0</v>
      </c>
    </row>
    <row r="38" spans="1:7">
      <c r="A38" s="313"/>
      <c r="B38" s="318"/>
      <c r="C38" s="365"/>
      <c r="E38" s="173"/>
      <c r="F38" s="264"/>
      <c r="G38" s="346"/>
    </row>
    <row r="39" spans="1:7" ht="12.75">
      <c r="A39" s="363" t="s">
        <v>204</v>
      </c>
      <c r="B39" s="364" t="s">
        <v>203</v>
      </c>
      <c r="C39" s="365" t="s">
        <v>202</v>
      </c>
      <c r="D39" s="338"/>
      <c r="E39" s="173"/>
      <c r="F39" s="264"/>
      <c r="G39" s="346"/>
    </row>
    <row r="40" spans="1:7" ht="76.5">
      <c r="A40" s="313"/>
      <c r="B40" s="318"/>
      <c r="C40" s="321" t="s">
        <v>197</v>
      </c>
      <c r="D40" s="338"/>
      <c r="E40" s="173"/>
      <c r="F40" s="264"/>
      <c r="G40" s="346"/>
    </row>
    <row r="41" spans="1:7" ht="63.75">
      <c r="A41" s="313"/>
      <c r="B41" s="318"/>
      <c r="C41" s="321" t="s">
        <v>258</v>
      </c>
      <c r="D41" s="338"/>
      <c r="E41" s="173"/>
      <c r="F41" s="264"/>
      <c r="G41" s="346"/>
    </row>
    <row r="42" spans="1:7" ht="15">
      <c r="A42" s="313"/>
      <c r="B42" s="318"/>
      <c r="C42" s="321" t="s">
        <v>201</v>
      </c>
      <c r="D42" s="338"/>
      <c r="E42" s="173"/>
      <c r="F42" s="264"/>
      <c r="G42" s="346"/>
    </row>
    <row r="43" spans="1:7">
      <c r="A43" s="313"/>
      <c r="B43" s="318"/>
      <c r="C43" s="321" t="s">
        <v>188</v>
      </c>
      <c r="D43" s="338"/>
      <c r="E43" s="173"/>
      <c r="F43" s="264"/>
      <c r="G43" s="346"/>
    </row>
    <row r="44" spans="1:7">
      <c r="A44" s="313"/>
      <c r="B44" s="318"/>
      <c r="C44" s="365" t="s">
        <v>255</v>
      </c>
      <c r="D44" s="293" t="s">
        <v>174</v>
      </c>
      <c r="E44" s="173">
        <v>1</v>
      </c>
      <c r="F44" s="264"/>
      <c r="G44" s="346">
        <f>E44*F44</f>
        <v>0</v>
      </c>
    </row>
    <row r="45" spans="1:7">
      <c r="A45" s="313"/>
      <c r="B45" s="318"/>
      <c r="C45" s="365"/>
      <c r="E45" s="173"/>
      <c r="F45" s="264"/>
      <c r="G45" s="346"/>
    </row>
    <row r="46" spans="1:7" ht="12.75">
      <c r="A46" s="363" t="s">
        <v>200</v>
      </c>
      <c r="B46" s="364" t="s">
        <v>199</v>
      </c>
      <c r="C46" s="365" t="s">
        <v>198</v>
      </c>
      <c r="D46" s="338"/>
      <c r="E46" s="173"/>
      <c r="F46" s="264"/>
      <c r="G46" s="346"/>
    </row>
    <row r="47" spans="1:7" ht="76.5">
      <c r="A47" s="313"/>
      <c r="B47" s="318"/>
      <c r="C47" s="321" t="s">
        <v>197</v>
      </c>
      <c r="D47" s="338"/>
      <c r="E47" s="173"/>
      <c r="F47" s="264"/>
      <c r="G47" s="346"/>
    </row>
    <row r="48" spans="1:7" ht="51">
      <c r="A48" s="313"/>
      <c r="B48" s="318"/>
      <c r="C48" s="321" t="s">
        <v>257</v>
      </c>
      <c r="D48" s="338"/>
      <c r="E48" s="173"/>
      <c r="F48" s="264"/>
      <c r="G48" s="346"/>
    </row>
    <row r="49" spans="1:7" ht="15">
      <c r="A49" s="313"/>
      <c r="B49" s="318"/>
      <c r="C49" s="321" t="s">
        <v>196</v>
      </c>
      <c r="D49" s="338"/>
      <c r="E49" s="173"/>
      <c r="F49" s="264"/>
      <c r="G49" s="346"/>
    </row>
    <row r="50" spans="1:7">
      <c r="A50" s="313"/>
      <c r="B50" s="318"/>
      <c r="C50" s="321" t="s">
        <v>195</v>
      </c>
      <c r="D50" s="338"/>
      <c r="E50" s="173"/>
      <c r="F50" s="264"/>
      <c r="G50" s="346"/>
    </row>
    <row r="51" spans="1:7">
      <c r="A51" s="313"/>
      <c r="B51" s="318"/>
      <c r="C51" s="365" t="s">
        <v>254</v>
      </c>
      <c r="D51" s="293" t="s">
        <v>174</v>
      </c>
      <c r="E51" s="173">
        <v>1</v>
      </c>
      <c r="F51" s="264"/>
      <c r="G51" s="346">
        <f>E51*F51</f>
        <v>0</v>
      </c>
    </row>
    <row r="52" spans="1:7">
      <c r="A52" s="313"/>
      <c r="B52" s="318"/>
      <c r="C52" s="365"/>
      <c r="E52" s="173"/>
      <c r="F52" s="264"/>
      <c r="G52" s="346"/>
    </row>
    <row r="53" spans="1:7">
      <c r="A53" s="313"/>
      <c r="B53" s="318"/>
      <c r="C53" s="365"/>
      <c r="E53" s="173"/>
      <c r="F53" s="264"/>
      <c r="G53" s="346"/>
    </row>
    <row r="54" spans="1:7" ht="15.75">
      <c r="A54" s="298"/>
      <c r="B54" s="291"/>
      <c r="C54" s="330" t="s">
        <v>194</v>
      </c>
      <c r="D54" s="366"/>
      <c r="E54" s="188"/>
      <c r="F54" s="272"/>
      <c r="G54" s="350">
        <f>SUM(G31:G53)</f>
        <v>0</v>
      </c>
    </row>
    <row r="55" spans="1:7">
      <c r="E55" s="367"/>
    </row>
    <row r="56" spans="1:7">
      <c r="E56" s="367"/>
    </row>
    <row r="57" spans="1:7" ht="16.5">
      <c r="A57" s="308" t="s">
        <v>193</v>
      </c>
      <c r="B57" s="309"/>
      <c r="C57" s="310" t="s">
        <v>192</v>
      </c>
      <c r="D57" s="312"/>
      <c r="E57" s="368"/>
      <c r="F57" s="269"/>
      <c r="G57" s="352"/>
    </row>
    <row r="58" spans="1:7">
      <c r="E58" s="367"/>
    </row>
    <row r="59" spans="1:7" ht="12.75">
      <c r="A59" s="363" t="s">
        <v>182</v>
      </c>
      <c r="B59" s="364" t="s">
        <v>191</v>
      </c>
      <c r="C59" s="365" t="s">
        <v>190</v>
      </c>
      <c r="E59" s="173"/>
      <c r="F59" s="264"/>
      <c r="G59" s="346"/>
    </row>
    <row r="60" spans="1:7" ht="51">
      <c r="A60" s="313"/>
      <c r="B60" s="318"/>
      <c r="C60" s="321" t="s">
        <v>175</v>
      </c>
      <c r="D60" s="338"/>
      <c r="E60" s="173"/>
      <c r="F60" s="264"/>
      <c r="G60" s="346"/>
    </row>
    <row r="61" spans="1:7" ht="293.25">
      <c r="A61" s="313"/>
      <c r="B61" s="318"/>
      <c r="C61" s="321" t="s">
        <v>253</v>
      </c>
      <c r="D61" s="338"/>
      <c r="E61" s="173"/>
      <c r="F61" s="264"/>
      <c r="G61" s="346"/>
    </row>
    <row r="62" spans="1:7" ht="15">
      <c r="A62" s="313"/>
      <c r="B62" s="318"/>
      <c r="C62" s="321" t="s">
        <v>179</v>
      </c>
      <c r="D62" s="338"/>
      <c r="E62" s="173"/>
      <c r="F62" s="264"/>
      <c r="G62" s="346"/>
    </row>
    <row r="63" spans="1:7">
      <c r="A63" s="313"/>
      <c r="B63" s="318"/>
      <c r="C63" s="321" t="s">
        <v>189</v>
      </c>
      <c r="D63" s="338"/>
      <c r="E63" s="173"/>
      <c r="F63" s="264"/>
      <c r="G63" s="346"/>
    </row>
    <row r="64" spans="1:7">
      <c r="A64" s="313"/>
      <c r="B64" s="318"/>
      <c r="C64" s="365" t="s">
        <v>245</v>
      </c>
      <c r="D64" s="293" t="s">
        <v>174</v>
      </c>
      <c r="E64" s="173">
        <v>1</v>
      </c>
      <c r="F64" s="264"/>
      <c r="G64" s="346">
        <f>E64*F64</f>
        <v>0</v>
      </c>
    </row>
    <row r="65" spans="1:7">
      <c r="E65" s="367"/>
    </row>
    <row r="66" spans="1:7" ht="12.75">
      <c r="A66" s="363" t="s">
        <v>293</v>
      </c>
      <c r="B66" s="364" t="s">
        <v>177</v>
      </c>
      <c r="C66" s="365" t="s">
        <v>251</v>
      </c>
      <c r="E66" s="173"/>
      <c r="F66" s="264"/>
      <c r="G66" s="346"/>
    </row>
    <row r="67" spans="1:7" ht="51">
      <c r="A67" s="313"/>
      <c r="B67" s="318"/>
      <c r="C67" s="321" t="s">
        <v>175</v>
      </c>
      <c r="D67" s="293" t="s">
        <v>174</v>
      </c>
      <c r="E67" s="173">
        <v>1</v>
      </c>
      <c r="F67" s="264"/>
      <c r="G67" s="346">
        <f>E67*F67</f>
        <v>0</v>
      </c>
    </row>
    <row r="68" spans="1:7">
      <c r="A68" s="313"/>
      <c r="B68" s="318"/>
      <c r="C68" s="321"/>
      <c r="E68" s="173"/>
      <c r="F68" s="264"/>
      <c r="G68" s="346"/>
    </row>
    <row r="69" spans="1:7">
      <c r="A69" s="313"/>
      <c r="B69" s="318"/>
      <c r="C69" s="365"/>
      <c r="E69" s="169"/>
      <c r="F69" s="264"/>
      <c r="G69" s="346"/>
    </row>
    <row r="70" spans="1:7" ht="15.75">
      <c r="A70" s="298"/>
      <c r="B70" s="291"/>
      <c r="C70" s="330" t="s">
        <v>176</v>
      </c>
      <c r="D70" s="366"/>
      <c r="E70" s="168"/>
      <c r="F70" s="272"/>
      <c r="G70" s="350">
        <f>SUM(G60:G69)</f>
        <v>0</v>
      </c>
    </row>
  </sheetData>
  <sheetProtection algorithmName="SHA-512" hashValue="1vZSOdyTiMeh8Qp3Un3FtydUFM3ZwSkOC/cSvKAmKqBNUtcxGQxL9w9r3iPMSG5l5KuOcTiqOGQBxy61txkgqQ==" saltValue="jyOJAdxdXq5a+NuwOHnUxw==" spinCount="100000" sheet="1" formatCells="0" formatColumns="0" formatRows="0"/>
  <protectedRanges>
    <protectedRange sqref="F3:G3 G4 F1:G1 F13:G13 F18:G19 G10 F55:G56 F26:G26 F28:G29 F71:G64516 G8 G12" name="Obseg5_11"/>
    <protectedRange sqref="F13:G13" name="Range1"/>
    <protectedRange sqref="F1:G1" name="Range1_8_2_2_1_1_1_1"/>
    <protectedRange sqref="F2:G2" name="Obseg5_14"/>
    <protectedRange sqref="F15:G17" name="Obseg5"/>
    <protectedRange sqref="G14" name="Obseg5_4_2_4_1_1"/>
    <protectedRange sqref="F14" name="Obseg5_3_1_2_1"/>
    <protectedRange sqref="G9 G11" name="Obseg5_4_1_3_1"/>
    <protectedRange sqref="F21:G21 F31:G31 F58:G58 F65:G65" name="Obseg5_11_1"/>
    <protectedRange sqref="F20:G20 F30:G30 F59:G64 F32:G53 F57:G57 F23:G25 F69:G69" name="Obseg5_1"/>
    <protectedRange sqref="F54:G54 F70:G70 F27:G27" name="Obseg5_8_1_3_1"/>
    <protectedRange sqref="F66:G68" name="Obseg5_1_1"/>
  </protectedRanges>
  <pageMargins left="0.70866141732283472" right="0.39370078740157483" top="0.90937500000000004" bottom="0.74803149606299213" header="0.31496062992125984" footer="0.31496062992125984"/>
  <pageSetup paperSize="9" scale="90" orientation="portrait" r:id="rId1"/>
  <headerFooter>
    <oddHeader>&amp;L&amp;"NewsGoth Cn BT,Krepko"&amp;9INVESTITOR: STŠ MB
Mladinska ul 14
2000 Maribor
&amp;C&amp;"NewsGoth Cn BT,Krepko"&amp;9STŠ MB&amp;R&amp;"NewsGoth Cn BT,Krepko"&amp;9PROJEKTANT: Styria arhitektura d.o.o. 
Cankarjeva ul. 6E, 
2000 Maribor</oddHeader>
    <oddFooter>&amp;L&amp;"NewsGoth Cn BT,Krepko"&amp;9&amp;K03+000&amp;A &amp;R&amp;"NewsGoth Cn BT,Krepko"&amp;9&amp;K03+000&amp;P/&amp;N
&amp;D</oddFooter>
  </headerFooter>
  <rowBreaks count="4" manualBreakCount="4">
    <brk id="12" max="9" man="1"/>
    <brk id="45" max="9" man="1"/>
    <brk id="56" max="9" man="1"/>
    <brk id="72"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66"/>
  <sheetViews>
    <sheetView showZeros="0" view="pageBreakPreview" zoomScaleNormal="115" zoomScaleSheetLayoutView="100" workbookViewId="0">
      <selection activeCell="I21" sqref="I21"/>
    </sheetView>
  </sheetViews>
  <sheetFormatPr defaultRowHeight="13.5"/>
  <cols>
    <col min="1" max="1" width="7" style="290" customWidth="1"/>
    <col min="2" max="2" width="9.7109375" style="286" customWidth="1"/>
    <col min="3" max="3" width="45.7109375" style="338" customWidth="1"/>
    <col min="4" max="4" width="6.7109375" style="293" customWidth="1"/>
    <col min="5" max="5" width="8.7109375" style="339" customWidth="1"/>
    <col min="6" max="6" width="10.7109375" style="274" customWidth="1"/>
    <col min="7" max="7" width="11.7109375" style="339" customWidth="1"/>
    <col min="8" max="16384" width="9.140625" style="103"/>
  </cols>
  <sheetData>
    <row r="1" spans="1:7" ht="12.75">
      <c r="A1" s="276"/>
      <c r="B1" s="277"/>
      <c r="C1" s="278"/>
      <c r="D1" s="279"/>
      <c r="E1" s="280"/>
      <c r="F1" s="259"/>
      <c r="G1" s="344"/>
    </row>
    <row r="2" spans="1:7" s="212" customFormat="1" ht="18">
      <c r="A2" s="281" t="s">
        <v>228</v>
      </c>
      <c r="B2" s="282"/>
      <c r="C2" s="283" t="s">
        <v>85</v>
      </c>
      <c r="D2" s="284"/>
      <c r="E2" s="358"/>
      <c r="F2" s="260"/>
      <c r="G2" s="284"/>
    </row>
    <row r="3" spans="1:7" s="213" customFormat="1">
      <c r="A3" s="285"/>
      <c r="B3" s="286"/>
      <c r="C3" s="287"/>
      <c r="D3" s="288"/>
      <c r="E3" s="289"/>
      <c r="F3" s="261"/>
      <c r="G3" s="345"/>
    </row>
    <row r="4" spans="1:7" ht="12.75">
      <c r="B4" s="291"/>
      <c r="C4" s="292"/>
      <c r="E4" s="294"/>
      <c r="F4" s="262"/>
      <c r="G4" s="169"/>
    </row>
    <row r="5" spans="1:7" ht="12.75">
      <c r="B5" s="295" t="s">
        <v>230</v>
      </c>
      <c r="C5" s="298" t="str">
        <f>C37</f>
        <v>NETIPSKE MIZE SKUPAJ:</v>
      </c>
      <c r="D5" s="59"/>
      <c r="E5" s="294"/>
      <c r="F5" s="263"/>
      <c r="G5" s="346">
        <f>G37</f>
        <v>0</v>
      </c>
    </row>
    <row r="6" spans="1:7" ht="12.75">
      <c r="B6" s="295" t="s">
        <v>285</v>
      </c>
      <c r="C6" s="298" t="str">
        <f>C66</f>
        <v>NETIPSKI REGALI SKUPAJ:</v>
      </c>
      <c r="D6" s="59"/>
      <c r="E6" s="294"/>
      <c r="F6" s="263"/>
      <c r="G6" s="346">
        <f>G66</f>
        <v>0</v>
      </c>
    </row>
    <row r="7" spans="1:7" ht="12.75">
      <c r="B7" s="236"/>
      <c r="C7" s="236"/>
      <c r="E7" s="294"/>
      <c r="F7" s="262"/>
      <c r="G7" s="169"/>
    </row>
    <row r="8" spans="1:7" thickBot="1">
      <c r="B8" s="359" t="s">
        <v>228</v>
      </c>
      <c r="C8" s="360" t="s">
        <v>85</v>
      </c>
      <c r="D8" s="361"/>
      <c r="E8" s="362"/>
      <c r="F8" s="357"/>
      <c r="G8" s="369">
        <f>SUM(G5:G7)</f>
        <v>0</v>
      </c>
    </row>
    <row r="9" spans="1:7" thickTop="1">
      <c r="B9" s="236"/>
      <c r="C9" s="236"/>
      <c r="E9" s="294"/>
      <c r="F9" s="262"/>
      <c r="G9" s="169"/>
    </row>
    <row r="10" spans="1:7" ht="14.25" customHeight="1">
      <c r="B10" s="236"/>
      <c r="C10" s="236"/>
      <c r="E10" s="294"/>
      <c r="F10" s="262"/>
      <c r="G10" s="169"/>
    </row>
    <row r="11" spans="1:7" ht="12.75" customHeight="1">
      <c r="A11" s="186"/>
      <c r="B11" s="185"/>
      <c r="C11" s="184"/>
      <c r="D11" s="184"/>
      <c r="E11" s="189"/>
      <c r="F11" s="267"/>
      <c r="G11" s="181"/>
    </row>
    <row r="12" spans="1:7" s="214" customFormat="1" ht="12.75" customHeight="1">
      <c r="A12" s="180" t="s">
        <v>170</v>
      </c>
      <c r="B12" s="180" t="s">
        <v>169</v>
      </c>
      <c r="C12" s="179" t="s">
        <v>0</v>
      </c>
      <c r="D12" s="179"/>
      <c r="E12" s="177" t="s">
        <v>1</v>
      </c>
      <c r="F12" s="268" t="s">
        <v>2</v>
      </c>
      <c r="G12" s="176" t="s">
        <v>3</v>
      </c>
    </row>
    <row r="13" spans="1:7" ht="12.75">
      <c r="A13" s="175"/>
      <c r="B13" s="291"/>
      <c r="C13" s="306"/>
      <c r="D13" s="307"/>
      <c r="E13" s="170"/>
      <c r="F13" s="172"/>
      <c r="G13" s="170"/>
    </row>
    <row r="14" spans="1:7" ht="55.5" customHeight="1">
      <c r="A14" s="175"/>
      <c r="B14" s="291"/>
      <c r="C14" s="236" t="s">
        <v>227</v>
      </c>
      <c r="D14" s="307"/>
      <c r="E14" s="170"/>
      <c r="F14" s="172"/>
      <c r="G14" s="170"/>
    </row>
    <row r="15" spans="1:7" ht="30" customHeight="1">
      <c r="A15" s="175"/>
      <c r="B15" s="291"/>
      <c r="C15" s="236" t="s">
        <v>226</v>
      </c>
      <c r="D15" s="307"/>
      <c r="E15" s="170"/>
      <c r="F15" s="172"/>
      <c r="G15" s="170"/>
    </row>
    <row r="16" spans="1:7">
      <c r="C16" s="236"/>
    </row>
    <row r="18" spans="1:7" ht="16.5">
      <c r="A18" s="308" t="s">
        <v>225</v>
      </c>
      <c r="B18" s="309"/>
      <c r="C18" s="310" t="s">
        <v>224</v>
      </c>
      <c r="D18" s="312"/>
      <c r="E18" s="312"/>
      <c r="F18" s="269"/>
      <c r="G18" s="349"/>
    </row>
    <row r="20" spans="1:7" ht="12.75">
      <c r="A20" s="363" t="s">
        <v>286</v>
      </c>
      <c r="B20" s="364" t="s">
        <v>220</v>
      </c>
      <c r="C20" s="319" t="s">
        <v>219</v>
      </c>
      <c r="E20" s="367"/>
    </row>
    <row r="21" spans="1:7" ht="51">
      <c r="A21" s="313"/>
      <c r="B21" s="318"/>
      <c r="C21" s="321" t="s">
        <v>212</v>
      </c>
      <c r="D21" s="338"/>
      <c r="E21" s="173"/>
      <c r="F21" s="264"/>
      <c r="G21" s="346"/>
    </row>
    <row r="22" spans="1:7">
      <c r="A22" s="313"/>
      <c r="B22" s="318"/>
      <c r="C22" s="365" t="s">
        <v>241</v>
      </c>
      <c r="D22" s="293" t="s">
        <v>174</v>
      </c>
      <c r="E22" s="173">
        <v>1</v>
      </c>
      <c r="F22" s="264"/>
      <c r="G22" s="346">
        <f>E22*F22</f>
        <v>0</v>
      </c>
    </row>
    <row r="23" spans="1:7">
      <c r="A23" s="313"/>
      <c r="B23" s="318"/>
      <c r="C23" s="365"/>
      <c r="E23" s="173"/>
      <c r="F23" s="264"/>
      <c r="G23" s="346"/>
    </row>
    <row r="24" spans="1:7" ht="12.75">
      <c r="A24" s="363" t="s">
        <v>221</v>
      </c>
      <c r="B24" s="364" t="s">
        <v>218</v>
      </c>
      <c r="C24" s="319" t="s">
        <v>217</v>
      </c>
      <c r="E24" s="367"/>
    </row>
    <row r="25" spans="1:7" ht="51">
      <c r="B25" s="318"/>
      <c r="C25" s="321" t="s">
        <v>212</v>
      </c>
      <c r="D25" s="338"/>
      <c r="E25" s="173"/>
      <c r="F25" s="264"/>
      <c r="G25" s="346"/>
    </row>
    <row r="26" spans="1:7" ht="18" customHeight="1">
      <c r="B26" s="318"/>
      <c r="C26" s="365" t="s">
        <v>242</v>
      </c>
      <c r="D26" s="293" t="s">
        <v>174</v>
      </c>
      <c r="E26" s="173">
        <v>1</v>
      </c>
      <c r="F26" s="264"/>
      <c r="G26" s="346">
        <f>E26*F26</f>
        <v>0</v>
      </c>
    </row>
    <row r="27" spans="1:7">
      <c r="A27" s="313"/>
      <c r="B27" s="318"/>
      <c r="C27" s="321"/>
      <c r="D27" s="338"/>
      <c r="E27" s="173"/>
      <c r="F27" s="264"/>
      <c r="G27" s="346"/>
    </row>
    <row r="28" spans="1:7" ht="12.75">
      <c r="A28" s="363" t="s">
        <v>288</v>
      </c>
      <c r="B28" s="364" t="s">
        <v>216</v>
      </c>
      <c r="C28" s="319" t="s">
        <v>215</v>
      </c>
      <c r="E28" s="367"/>
    </row>
    <row r="29" spans="1:7" ht="51">
      <c r="B29" s="318"/>
      <c r="C29" s="321" t="s">
        <v>212</v>
      </c>
      <c r="D29" s="338"/>
      <c r="E29" s="173"/>
      <c r="F29" s="264"/>
      <c r="G29" s="346"/>
    </row>
    <row r="30" spans="1:7" ht="18" customHeight="1">
      <c r="B30" s="318"/>
      <c r="C30" s="365" t="s">
        <v>243</v>
      </c>
      <c r="D30" s="293" t="s">
        <v>174</v>
      </c>
      <c r="E30" s="173">
        <v>1</v>
      </c>
      <c r="F30" s="264"/>
      <c r="G30" s="346">
        <f>E30*F30</f>
        <v>0</v>
      </c>
    </row>
    <row r="31" spans="1:7" ht="18" customHeight="1">
      <c r="B31" s="318"/>
      <c r="C31" s="365"/>
      <c r="E31" s="173"/>
      <c r="F31" s="264"/>
      <c r="G31" s="346"/>
    </row>
    <row r="32" spans="1:7" ht="18" customHeight="1">
      <c r="A32" s="363" t="s">
        <v>289</v>
      </c>
      <c r="B32" s="364" t="s">
        <v>214</v>
      </c>
      <c r="C32" s="319" t="s">
        <v>213</v>
      </c>
      <c r="E32" s="367"/>
    </row>
    <row r="33" spans="1:7" ht="51">
      <c r="B33" s="318"/>
      <c r="C33" s="321" t="s">
        <v>212</v>
      </c>
      <c r="D33" s="338"/>
      <c r="E33" s="173"/>
      <c r="F33" s="264"/>
      <c r="G33" s="346"/>
    </row>
    <row r="34" spans="1:7" ht="18" customHeight="1">
      <c r="B34" s="318"/>
      <c r="C34" s="365" t="s">
        <v>244</v>
      </c>
      <c r="D34" s="293" t="s">
        <v>174</v>
      </c>
      <c r="E34" s="173">
        <v>1</v>
      </c>
      <c r="F34" s="264"/>
      <c r="G34" s="346">
        <f>E34*F34</f>
        <v>0</v>
      </c>
    </row>
    <row r="35" spans="1:7" ht="18" customHeight="1">
      <c r="B35" s="318"/>
      <c r="C35" s="365"/>
      <c r="E35" s="173"/>
      <c r="F35" s="264"/>
      <c r="G35" s="346"/>
    </row>
    <row r="36" spans="1:7">
      <c r="A36" s="313"/>
      <c r="B36" s="318"/>
      <c r="C36" s="321"/>
      <c r="D36" s="338"/>
      <c r="E36" s="173"/>
      <c r="F36" s="264"/>
      <c r="G36" s="346"/>
    </row>
    <row r="37" spans="1:7" ht="15.75">
      <c r="A37" s="298"/>
      <c r="B37" s="291"/>
      <c r="C37" s="330" t="s">
        <v>211</v>
      </c>
      <c r="D37" s="366"/>
      <c r="E37" s="188"/>
      <c r="F37" s="272"/>
      <c r="G37" s="350">
        <f>SUM(G19:G36)</f>
        <v>0</v>
      </c>
    </row>
    <row r="38" spans="1:7">
      <c r="E38" s="367"/>
    </row>
    <row r="39" spans="1:7">
      <c r="E39" s="367"/>
    </row>
    <row r="40" spans="1:7" ht="16.5">
      <c r="A40" s="308" t="s">
        <v>210</v>
      </c>
      <c r="B40" s="309"/>
      <c r="C40" s="310" t="s">
        <v>192</v>
      </c>
      <c r="D40" s="312"/>
      <c r="E40" s="368"/>
      <c r="F40" s="269"/>
      <c r="G40" s="352"/>
    </row>
    <row r="41" spans="1:7">
      <c r="E41" s="367"/>
    </row>
    <row r="42" spans="1:7" ht="12.75">
      <c r="A42" s="363" t="s">
        <v>200</v>
      </c>
      <c r="B42" s="364" t="s">
        <v>187</v>
      </c>
      <c r="C42" s="365" t="s">
        <v>186</v>
      </c>
      <c r="E42" s="173"/>
      <c r="F42" s="264"/>
      <c r="G42" s="346"/>
    </row>
    <row r="43" spans="1:7" ht="51">
      <c r="A43" s="313"/>
      <c r="B43" s="318"/>
      <c r="C43" s="321" t="s">
        <v>175</v>
      </c>
      <c r="D43" s="338"/>
      <c r="E43" s="173"/>
      <c r="F43" s="264"/>
      <c r="G43" s="346"/>
    </row>
    <row r="44" spans="1:7" ht="293.25">
      <c r="A44" s="313"/>
      <c r="B44" s="318"/>
      <c r="C44" s="321" t="s">
        <v>249</v>
      </c>
      <c r="D44" s="338"/>
      <c r="E44" s="173"/>
      <c r="F44" s="264"/>
      <c r="G44" s="346"/>
    </row>
    <row r="45" spans="1:7" ht="15">
      <c r="A45" s="313"/>
      <c r="B45" s="318"/>
      <c r="C45" s="321" t="s">
        <v>179</v>
      </c>
      <c r="D45" s="338"/>
      <c r="E45" s="173"/>
      <c r="F45" s="264"/>
      <c r="G45" s="346"/>
    </row>
    <row r="46" spans="1:7">
      <c r="A46" s="313"/>
      <c r="B46" s="318"/>
      <c r="C46" s="321" t="s">
        <v>185</v>
      </c>
      <c r="D46" s="338"/>
      <c r="E46" s="173"/>
      <c r="F46" s="264"/>
      <c r="G46" s="346"/>
    </row>
    <row r="47" spans="1:7">
      <c r="A47" s="313"/>
      <c r="B47" s="318"/>
      <c r="C47" s="365" t="s">
        <v>246</v>
      </c>
      <c r="D47" s="293" t="s">
        <v>174</v>
      </c>
      <c r="E47" s="173">
        <v>1</v>
      </c>
      <c r="F47" s="264"/>
      <c r="G47" s="346">
        <f>E47*F47</f>
        <v>0</v>
      </c>
    </row>
    <row r="48" spans="1:7">
      <c r="A48" s="313"/>
      <c r="B48" s="318"/>
      <c r="C48" s="365"/>
      <c r="E48" s="173"/>
      <c r="F48" s="264"/>
      <c r="G48" s="346"/>
    </row>
    <row r="49" spans="1:7" ht="12.75">
      <c r="A49" s="363" t="s">
        <v>290</v>
      </c>
      <c r="B49" s="364" t="s">
        <v>184</v>
      </c>
      <c r="C49" s="365" t="s">
        <v>183</v>
      </c>
      <c r="D49" s="338"/>
      <c r="E49" s="173"/>
      <c r="F49" s="264"/>
      <c r="G49" s="346"/>
    </row>
    <row r="50" spans="1:7" ht="51">
      <c r="A50" s="313"/>
      <c r="B50" s="318"/>
      <c r="C50" s="321" t="s">
        <v>175</v>
      </c>
      <c r="D50" s="338"/>
      <c r="E50" s="173"/>
      <c r="F50" s="264"/>
      <c r="G50" s="346"/>
    </row>
    <row r="51" spans="1:7" ht="191.25">
      <c r="A51" s="313"/>
      <c r="B51" s="318"/>
      <c r="C51" s="321" t="s">
        <v>250</v>
      </c>
      <c r="D51" s="338"/>
      <c r="E51" s="173"/>
      <c r="F51" s="264"/>
      <c r="G51" s="346"/>
    </row>
    <row r="52" spans="1:7">
      <c r="A52" s="313"/>
      <c r="B52" s="318"/>
      <c r="C52" s="365" t="s">
        <v>247</v>
      </c>
      <c r="D52" s="293" t="s">
        <v>174</v>
      </c>
      <c r="E52" s="173">
        <v>1</v>
      </c>
      <c r="F52" s="264"/>
      <c r="G52" s="346">
        <f>E52*F52</f>
        <v>0</v>
      </c>
    </row>
    <row r="53" spans="1:7">
      <c r="A53" s="313"/>
      <c r="B53" s="318"/>
      <c r="C53" s="365"/>
      <c r="E53" s="173"/>
      <c r="F53" s="264"/>
      <c r="G53" s="346"/>
    </row>
    <row r="54" spans="1:7" ht="12.75">
      <c r="A54" s="363" t="s">
        <v>291</v>
      </c>
      <c r="B54" s="364" t="s">
        <v>181</v>
      </c>
      <c r="C54" s="365" t="s">
        <v>180</v>
      </c>
      <c r="E54" s="173"/>
      <c r="F54" s="264"/>
      <c r="G54" s="346"/>
    </row>
    <row r="55" spans="1:7" ht="51">
      <c r="A55" s="313"/>
      <c r="B55" s="318"/>
      <c r="C55" s="321" t="s">
        <v>175</v>
      </c>
      <c r="D55" s="338"/>
      <c r="E55" s="173"/>
      <c r="F55" s="264"/>
      <c r="G55" s="346"/>
    </row>
    <row r="56" spans="1:7" ht="15">
      <c r="A56" s="313"/>
      <c r="B56" s="318"/>
      <c r="C56" s="321" t="s">
        <v>179</v>
      </c>
      <c r="D56" s="338"/>
      <c r="E56" s="173"/>
      <c r="F56" s="264"/>
      <c r="G56" s="346"/>
    </row>
    <row r="57" spans="1:7" ht="306">
      <c r="A57" s="313"/>
      <c r="B57" s="318"/>
      <c r="C57" s="321" t="s">
        <v>252</v>
      </c>
      <c r="D57" s="338"/>
      <c r="E57" s="173"/>
      <c r="F57" s="264"/>
      <c r="G57" s="346"/>
    </row>
    <row r="58" spans="1:7">
      <c r="A58" s="313"/>
      <c r="B58" s="318"/>
      <c r="C58" s="321" t="s">
        <v>178</v>
      </c>
      <c r="D58" s="338"/>
      <c r="E58" s="173"/>
      <c r="F58" s="264"/>
      <c r="G58" s="346"/>
    </row>
    <row r="59" spans="1:7">
      <c r="A59" s="313"/>
      <c r="B59" s="318"/>
      <c r="C59" s="365" t="s">
        <v>248</v>
      </c>
      <c r="D59" s="293" t="s">
        <v>174</v>
      </c>
      <c r="E59" s="173">
        <v>1</v>
      </c>
      <c r="F59" s="264"/>
      <c r="G59" s="346">
        <f>E59*F59</f>
        <v>0</v>
      </c>
    </row>
    <row r="60" spans="1:7">
      <c r="A60" s="313"/>
      <c r="B60" s="318"/>
      <c r="C60" s="365"/>
      <c r="E60" s="173"/>
      <c r="F60" s="264"/>
      <c r="G60" s="346"/>
    </row>
    <row r="61" spans="1:7">
      <c r="A61" s="313"/>
      <c r="B61" s="318"/>
      <c r="C61" s="365"/>
      <c r="E61" s="173"/>
      <c r="F61" s="264"/>
      <c r="G61" s="346"/>
    </row>
    <row r="62" spans="1:7" ht="12.75">
      <c r="A62" s="363" t="s">
        <v>292</v>
      </c>
      <c r="B62" s="364" t="s">
        <v>177</v>
      </c>
      <c r="C62" s="365" t="s">
        <v>251</v>
      </c>
      <c r="E62" s="173"/>
      <c r="F62" s="264"/>
      <c r="G62" s="346"/>
    </row>
    <row r="63" spans="1:7" ht="51">
      <c r="A63" s="313"/>
      <c r="B63" s="318"/>
      <c r="C63" s="321" t="s">
        <v>175</v>
      </c>
      <c r="D63" s="293" t="s">
        <v>174</v>
      </c>
      <c r="E63" s="173">
        <v>1</v>
      </c>
      <c r="F63" s="264"/>
      <c r="G63" s="346">
        <f>E63*F63</f>
        <v>0</v>
      </c>
    </row>
    <row r="64" spans="1:7">
      <c r="A64" s="313"/>
      <c r="B64" s="318"/>
      <c r="C64" s="365"/>
      <c r="E64" s="173"/>
      <c r="F64" s="264"/>
      <c r="G64" s="346"/>
    </row>
    <row r="65" spans="1:7">
      <c r="A65" s="313"/>
      <c r="B65" s="318"/>
      <c r="C65" s="365"/>
      <c r="E65" s="169"/>
      <c r="F65" s="264"/>
      <c r="G65" s="346"/>
    </row>
    <row r="66" spans="1:7" ht="15.75">
      <c r="A66" s="298"/>
      <c r="B66" s="291"/>
      <c r="C66" s="330" t="s">
        <v>176</v>
      </c>
      <c r="D66" s="366"/>
      <c r="E66" s="168"/>
      <c r="F66" s="272"/>
      <c r="G66" s="350">
        <f>SUM(G42:G65)</f>
        <v>0</v>
      </c>
    </row>
  </sheetData>
  <sheetProtection algorithmName="SHA-512" hashValue="Mc5Wsq3IpRj9J+ehCkzCJwe23RXqgkhmVILoMuppv0CXiowUw9jZnaZ2QwihZXkyhvcCEm1r74JK6zpDJI+ZXw==" saltValue="NnaOV+gtYQIJd1gGS+fJ3A==" spinCount="100000" sheet="1" formatCells="0" formatColumns="0" formatRows="0"/>
  <protectedRanges>
    <protectedRange sqref="F3:G3 G4 F1:G1 F11:G11 F16:G17 G9:G10 F36:G36 F67:G64512 F38:G39 G7" name="Obseg5_11"/>
    <protectedRange sqref="F11:G11" name="Range1"/>
    <protectedRange sqref="F1:G1" name="Range1_8_2_2_1_1_1_1"/>
    <protectedRange sqref="F2:G2" name="Obseg5_14"/>
    <protectedRange sqref="F13:G15" name="Obseg5"/>
    <protectedRange sqref="G12" name="Obseg5_4_2_4_1_1"/>
    <protectedRange sqref="F12" name="Obseg5_3_1_2_1"/>
    <protectedRange sqref="G8" name="Obseg5_4_1_3_1"/>
    <protectedRange sqref="F19:G19 F41:G41" name="Obseg5_11_1"/>
    <protectedRange sqref="F18:G18 F25:G27 F33:G35 F21:G23 F40:G40 F29:G31 F42:G65" name="Obseg5_1"/>
    <protectedRange sqref="F66:G66 F37:G37" name="Obseg5_8_1_3_1"/>
  </protectedRanges>
  <pageMargins left="0.70866141732283472" right="0.39370078740157483" top="0.90937500000000004" bottom="0.74803149606299213" header="0.31496062992125984" footer="0.31496062992125984"/>
  <pageSetup paperSize="9" scale="90" orientation="portrait" r:id="rId1"/>
  <headerFooter>
    <oddHeader>&amp;L&amp;"NewsGoth Cn BT,Krepko"&amp;9INVESTITOR: STŠ MB
Mladinska ul 14
2000 Maribor
&amp;C&amp;"NewsGoth Cn BT,Krepko"&amp;9STŠ MB&amp;R&amp;"NewsGoth Cn BT,Krepko"&amp;9PROJEKTANT: Styria arhitektura d.o.o. 
Cankarjeva ul. 6E, 
2000 Maribor</oddHeader>
    <oddFooter>&amp;L&amp;"NewsGoth Cn BT,Krepko"&amp;9&amp;K03+000&amp;A &amp;R&amp;"NewsGoth Cn BT,Krepko"&amp;9&amp;K03+000&amp;P/&amp;N
&amp;D</oddFooter>
  </headerFooter>
  <rowBreaks count="3" manualBreakCount="3">
    <brk id="10" max="9" man="1"/>
    <brk id="39" max="9" man="1"/>
    <brk id="6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19</vt:i4>
      </vt:variant>
    </vt:vector>
  </HeadingPairs>
  <TitlesOfParts>
    <vt:vector size="26" baseType="lpstr">
      <vt:lpstr>0</vt:lpstr>
      <vt:lpstr>SD</vt:lpstr>
      <vt:lpstr>REKAPITULACIJA OPREMA</vt:lpstr>
      <vt:lpstr>A1-TO 1.NADSTROPJE</vt:lpstr>
      <vt:lpstr>A2-TO 2.NADSTROPJE</vt:lpstr>
      <vt:lpstr>B1-NO 1.NADSTROPJE</vt:lpstr>
      <vt:lpstr>B2-NO 2.NADSTROPJE</vt:lpstr>
      <vt:lpstr>'A1-TO 1.NADSTROPJE'!Področje_tiskanja</vt:lpstr>
      <vt:lpstr>'A2-TO 2.NADSTROPJE'!Področje_tiskanja</vt:lpstr>
      <vt:lpstr>'B1-NO 1.NADSTROPJE'!Področje_tiskanja</vt:lpstr>
      <vt:lpstr>'B2-NO 2.NADSTROPJE'!Področje_tiskanja</vt:lpstr>
      <vt:lpstr>'REKAPITULACIJA OPREMA'!Področje_tiskanja</vt:lpstr>
      <vt:lpstr>SD!Področje_tiskanja</vt:lpstr>
      <vt:lpstr>'A1-TO 1.NADSTROPJE'!Print_Area</vt:lpstr>
      <vt:lpstr>'A2-TO 2.NADSTROPJE'!Print_Area</vt:lpstr>
      <vt:lpstr>'B1-NO 1.NADSTROPJE'!Print_Area</vt:lpstr>
      <vt:lpstr>'B2-NO 2.NADSTROPJE'!Print_Area</vt:lpstr>
      <vt:lpstr>'REKAPITULACIJA OPREMA'!Print_Area</vt:lpstr>
      <vt:lpstr>'A1-TO 1.NADSTROPJE'!Print_Titles</vt:lpstr>
      <vt:lpstr>'A2-TO 2.NADSTROPJE'!Print_Titles</vt:lpstr>
      <vt:lpstr>'B1-NO 1.NADSTROPJE'!Print_Titles</vt:lpstr>
      <vt:lpstr>'B2-NO 2.NADSTROPJE'!Print_Titles</vt:lpstr>
      <vt:lpstr>'A1-TO 1.NADSTROPJE'!Tiskanje_naslovov</vt:lpstr>
      <vt:lpstr>'A2-TO 2.NADSTROPJE'!Tiskanje_naslovov</vt:lpstr>
      <vt:lpstr>'B1-NO 1.NADSTROPJE'!Tiskanje_naslovov</vt:lpstr>
      <vt:lpstr>'B2-NO 2.NADSTROPJE'!Tiskanje_naslovov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Projektant</dc:creator>
  <cp:lastModifiedBy>Uporabnik</cp:lastModifiedBy>
  <cp:lastPrinted>2019-05-29T14:13:34Z</cp:lastPrinted>
  <dcterms:created xsi:type="dcterms:W3CDTF">2014-09-11T06:38:13Z</dcterms:created>
  <dcterms:modified xsi:type="dcterms:W3CDTF">2020-07-10T08:09:42Z</dcterms:modified>
</cp:coreProperties>
</file>